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1-67_DVUR_KRALOVE_SOUTĚŽ\05_DSP\--odeslane\ostatni\230213_rozpocet_DSP\nábytek\"/>
    </mc:Choice>
  </mc:AlternateContent>
  <xr:revisionPtr revIDLastSave="0" documentId="13_ncr:1_{19CF1F83-195B-42AC-A748-D428C138E8C8}" xr6:coauthVersionLast="47" xr6:coauthVersionMax="47" xr10:uidLastSave="{00000000-0000-0000-0000-000000000000}"/>
  <bookViews>
    <workbookView xWindow="28680" yWindow="-120" windowWidth="29040" windowHeight="15720" tabRatio="547" activeTab="1" xr2:uid="{00000000-000D-0000-FFFF-FFFF00000000}"/>
  </bookViews>
  <sheets>
    <sheet name="SOUHRN" sheetId="12" r:id="rId1"/>
    <sheet name="SO 01" sheetId="8" r:id="rId2"/>
    <sheet name="SO 02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85" i="8" l="1"/>
  <c r="E51" i="12" s="1"/>
  <c r="F51" i="12" s="1"/>
  <c r="AY85" i="8"/>
  <c r="E52" i="12" s="1"/>
  <c r="F52" i="12" s="1"/>
  <c r="AZ85" i="8"/>
  <c r="E53" i="12" s="1"/>
  <c r="F53" i="12" s="1"/>
  <c r="F28" i="12"/>
  <c r="E49" i="12"/>
  <c r="F49" i="12" s="1"/>
  <c r="E48" i="12"/>
  <c r="F48" i="12" s="1"/>
  <c r="E46" i="12"/>
  <c r="F46" i="12" s="1"/>
  <c r="E45" i="12"/>
  <c r="F45" i="12" s="1"/>
  <c r="E44" i="12"/>
  <c r="F44" i="12" s="1"/>
  <c r="E41" i="12"/>
  <c r="F41" i="12" s="1"/>
  <c r="E40" i="12"/>
  <c r="F40" i="12" s="1"/>
  <c r="E39" i="12"/>
  <c r="F39" i="12" s="1"/>
  <c r="E38" i="12"/>
  <c r="F38" i="12" s="1"/>
  <c r="E37" i="12"/>
  <c r="F37" i="12" s="1"/>
  <c r="E36" i="12"/>
  <c r="F36" i="12" s="1"/>
  <c r="E35" i="12"/>
  <c r="F35" i="12" s="1"/>
  <c r="E34" i="12"/>
  <c r="F34" i="12" s="1"/>
  <c r="E32" i="12"/>
  <c r="F32" i="12" s="1"/>
  <c r="E31" i="12"/>
  <c r="F31" i="12" s="1"/>
  <c r="E30" i="12"/>
  <c r="F30" i="12" s="1"/>
  <c r="E29" i="12"/>
  <c r="F29" i="12" s="1"/>
  <c r="E28" i="12"/>
  <c r="E27" i="12"/>
  <c r="F27" i="12" s="1"/>
  <c r="E23" i="12"/>
  <c r="F23" i="12" s="1"/>
  <c r="E22" i="12"/>
  <c r="F22" i="12" s="1"/>
  <c r="U85" i="8"/>
  <c r="E16" i="12" s="1"/>
  <c r="F16" i="12" s="1"/>
  <c r="E8" i="12"/>
  <c r="F8" i="12" s="1"/>
  <c r="O24" i="12"/>
  <c r="N24" i="12"/>
  <c r="H10" i="12"/>
  <c r="G53" i="12"/>
  <c r="H53" i="12" s="1"/>
  <c r="G52" i="12"/>
  <c r="H52" i="12" s="1"/>
  <c r="G51" i="12"/>
  <c r="H51" i="12" s="1"/>
  <c r="G49" i="12"/>
  <c r="H49" i="12" s="1"/>
  <c r="G48" i="12"/>
  <c r="H48" i="12" s="1"/>
  <c r="G46" i="12"/>
  <c r="H46" i="12" s="1"/>
  <c r="G45" i="12"/>
  <c r="H45" i="12" s="1"/>
  <c r="G44" i="12"/>
  <c r="H44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2" i="12"/>
  <c r="H32" i="12" s="1"/>
  <c r="G31" i="12"/>
  <c r="H31" i="12" s="1"/>
  <c r="G29" i="12"/>
  <c r="H29" i="12" s="1"/>
  <c r="G28" i="12"/>
  <c r="H28" i="12" s="1"/>
  <c r="G30" i="12"/>
  <c r="H30" i="12" s="1"/>
  <c r="G27" i="12"/>
  <c r="H27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3" i="12"/>
  <c r="H13" i="12" s="1"/>
  <c r="AQ168" i="7"/>
  <c r="AY168" i="7"/>
  <c r="AX168" i="7"/>
  <c r="AW168" i="7"/>
  <c r="AD168" i="7"/>
  <c r="AE168" i="7"/>
  <c r="AF168" i="7"/>
  <c r="AG168" i="7"/>
  <c r="AH168" i="7"/>
  <c r="AI168" i="7"/>
  <c r="AJ168" i="7"/>
  <c r="AK168" i="7"/>
  <c r="AL168" i="7"/>
  <c r="AM168" i="7"/>
  <c r="AN168" i="7"/>
  <c r="AO168" i="7"/>
  <c r="AP168" i="7"/>
  <c r="AD85" i="8"/>
  <c r="E25" i="12" s="1"/>
  <c r="F25" i="12" s="1"/>
  <c r="AC85" i="8"/>
  <c r="E24" i="12" s="1"/>
  <c r="F24" i="12" s="1"/>
  <c r="AC168" i="7"/>
  <c r="AB168" i="7"/>
  <c r="L85" i="8"/>
  <c r="E6" i="12" s="1"/>
  <c r="F6" i="12" s="1"/>
  <c r="M85" i="8"/>
  <c r="E7" i="12" s="1"/>
  <c r="F7" i="12" s="1"/>
  <c r="O85" i="8"/>
  <c r="E9" i="12" s="1"/>
  <c r="F9" i="12" s="1"/>
  <c r="P85" i="8"/>
  <c r="E10" i="12" s="1"/>
  <c r="F10" i="12" s="1"/>
  <c r="Q85" i="8"/>
  <c r="E11" i="12" s="1"/>
  <c r="F11" i="12" s="1"/>
  <c r="R85" i="8"/>
  <c r="E12" i="12" s="1"/>
  <c r="F12" i="12" s="1"/>
  <c r="S85" i="8"/>
  <c r="E13" i="12" s="1"/>
  <c r="F13" i="12" s="1"/>
  <c r="AQ85" i="8"/>
  <c r="T85" i="8"/>
  <c r="E15" i="12" s="1"/>
  <c r="F15" i="12" s="1"/>
  <c r="V85" i="8"/>
  <c r="E17" i="12" s="1"/>
  <c r="F17" i="12" s="1"/>
  <c r="W85" i="8"/>
  <c r="E18" i="12" s="1"/>
  <c r="F18" i="12" s="1"/>
  <c r="X85" i="8"/>
  <c r="E19" i="12" s="1"/>
  <c r="F19" i="12" s="1"/>
  <c r="Y85" i="8"/>
  <c r="E20" i="12" s="1"/>
  <c r="F20" i="12" s="1"/>
  <c r="Z85" i="8"/>
  <c r="E21" i="12" s="1"/>
  <c r="F21" i="12" s="1"/>
  <c r="AS85" i="8"/>
  <c r="AT85" i="8"/>
  <c r="AU85" i="8"/>
  <c r="AV85" i="8"/>
  <c r="AW85" i="8"/>
  <c r="AR85" i="8"/>
  <c r="K168" i="7"/>
  <c r="G6" i="12" s="1"/>
  <c r="H6" i="12" s="1"/>
  <c r="L168" i="7"/>
  <c r="G7" i="12" s="1"/>
  <c r="H7" i="12" s="1"/>
  <c r="M168" i="7"/>
  <c r="G8" i="12" s="1"/>
  <c r="H8" i="12" s="1"/>
  <c r="N168" i="7"/>
  <c r="G9" i="12" s="1"/>
  <c r="H9" i="12" s="1"/>
  <c r="O168" i="7"/>
  <c r="G10" i="12" s="1"/>
  <c r="P168" i="7"/>
  <c r="G11" i="12" s="1"/>
  <c r="H11" i="12" s="1"/>
  <c r="Q168" i="7"/>
  <c r="G12" i="12" s="1"/>
  <c r="H12" i="12" s="1"/>
  <c r="R168" i="7"/>
  <c r="S168" i="7"/>
  <c r="T168" i="7"/>
  <c r="U168" i="7"/>
  <c r="V168" i="7"/>
  <c r="W168" i="7"/>
  <c r="X168" i="7"/>
  <c r="Y168" i="7"/>
  <c r="Z168" i="7"/>
  <c r="AA168" i="7"/>
  <c r="AR168" i="7"/>
  <c r="AS168" i="7"/>
  <c r="AT168" i="7"/>
  <c r="AU168" i="7"/>
  <c r="AV168" i="7"/>
  <c r="H54" i="12" l="1"/>
  <c r="H55" i="12" s="1"/>
  <c r="F54" i="12"/>
  <c r="F55" i="12" s="1"/>
</calcChain>
</file>

<file path=xl/sharedStrings.xml><?xml version="1.0" encoding="utf-8"?>
<sst xmlns="http://schemas.openxmlformats.org/spreadsheetml/2006/main" count="1498" uniqueCount="760">
  <si>
    <t>TABULKA MÍSTNOSTÍ</t>
  </si>
  <si>
    <t>číslo místnosti</t>
  </si>
  <si>
    <t>název místnosti</t>
  </si>
  <si>
    <t>výměra [m²]</t>
  </si>
  <si>
    <t>nášlapná vrstva</t>
  </si>
  <si>
    <t>-1.01</t>
  </si>
  <si>
    <t>ÚNIKOVÉ SCHODIŠTĚ</t>
  </si>
  <si>
    <t>33,84</t>
  </si>
  <si>
    <t>STĚRKA</t>
  </si>
  <si>
    <t>-1.02</t>
  </si>
  <si>
    <t>ROZVODNA ERO, EPS</t>
  </si>
  <si>
    <t>4,60</t>
  </si>
  <si>
    <t>-1.03</t>
  </si>
  <si>
    <t>CHODBA - POUZE ZAMĚSTNANCI</t>
  </si>
  <si>
    <t>61,92</t>
  </si>
  <si>
    <t>-1.05</t>
  </si>
  <si>
    <t>GARÁŽ</t>
  </si>
  <si>
    <t>1879,44</t>
  </si>
  <si>
    <t>-1.06</t>
  </si>
  <si>
    <t>ŠATNA ŽENY (10 ŽEN)</t>
  </si>
  <si>
    <t>7,68</t>
  </si>
  <si>
    <t>-1.06.01</t>
  </si>
  <si>
    <t>UMÝVÁRNA ŽENY</t>
  </si>
  <si>
    <t>3,42</t>
  </si>
  <si>
    <t>-1.06.02</t>
  </si>
  <si>
    <t>SPRCHA</t>
  </si>
  <si>
    <t>1,80</t>
  </si>
  <si>
    <t>-1.06.03</t>
  </si>
  <si>
    <t>ZÁCHOD ŽENY</t>
  </si>
  <si>
    <t>1,35</t>
  </si>
  <si>
    <t>-1.07</t>
  </si>
  <si>
    <t>ŠATNA MUŽI (10 MUŽŮ)</t>
  </si>
  <si>
    <t>9,07</t>
  </si>
  <si>
    <t>-1.07.01</t>
  </si>
  <si>
    <t>UMÝVÁRNA MUŽI</t>
  </si>
  <si>
    <t>3,79</t>
  </si>
  <si>
    <t>-1.07.02</t>
  </si>
  <si>
    <t>1,94</t>
  </si>
  <si>
    <t>-1.07.03</t>
  </si>
  <si>
    <t>ZÁCHOD MUŽI</t>
  </si>
  <si>
    <t>1,40</t>
  </si>
  <si>
    <t>-1.11</t>
  </si>
  <si>
    <t>VÝMĚNÍKOVÁ STANICE</t>
  </si>
  <si>
    <t>22,41</t>
  </si>
  <si>
    <t>-1.12</t>
  </si>
  <si>
    <t>ŠATNA KUCHAŘI A OBSLUHA RESTAURACE ŽENY</t>
  </si>
  <si>
    <t>7,10</t>
  </si>
  <si>
    <t>-1.13</t>
  </si>
  <si>
    <t>UMÝVÁRNA KUCHAŘI A OBSLUHA RESTAURACE ŽENY</t>
  </si>
  <si>
    <t>4,85</t>
  </si>
  <si>
    <t>-1.14</t>
  </si>
  <si>
    <t>ZÁCHOD ŠATNA KUCHAŘI A OBSLUHA RESTAURACE ŽENY</t>
  </si>
  <si>
    <t>1,39</t>
  </si>
  <si>
    <t>-1.15</t>
  </si>
  <si>
    <t>ŠATNA KUCHAŘI A OBSLUHA RESTAURACE MUŽI</t>
  </si>
  <si>
    <t>6,48</t>
  </si>
  <si>
    <t>-1.16</t>
  </si>
  <si>
    <t>UMÝVÁRNA ŠATNA KUCHAŘI A OBSLUHA RESTAURACE MUŽI</t>
  </si>
  <si>
    <t>4,84</t>
  </si>
  <si>
    <t>-1.17</t>
  </si>
  <si>
    <t>ZÁCHOD KUCHAŘI A OBSLUHA RESTAURACE MUŽI</t>
  </si>
  <si>
    <t>-1.21</t>
  </si>
  <si>
    <t>ROZVODNA NN</t>
  </si>
  <si>
    <t>17,67</t>
  </si>
  <si>
    <t>-1.22</t>
  </si>
  <si>
    <t>STROJOVNA CHLAZENÍ</t>
  </si>
  <si>
    <t>82,15</t>
  </si>
  <si>
    <t>-1.24</t>
  </si>
  <si>
    <t>ZÁLOŽNÍ ZDROJ</t>
  </si>
  <si>
    <t>7,66</t>
  </si>
  <si>
    <t>-1.25</t>
  </si>
  <si>
    <t>STROJOVNA FVE</t>
  </si>
  <si>
    <t>5,04</t>
  </si>
  <si>
    <t>-1.26</t>
  </si>
  <si>
    <t>TRAFOSTANICE</t>
  </si>
  <si>
    <t>6,23</t>
  </si>
  <si>
    <t>-1.27</t>
  </si>
  <si>
    <t>11,48</t>
  </si>
  <si>
    <t>-1.28</t>
  </si>
  <si>
    <t>ÚKLIDOVÁ KOMORA PRO GARÁŽ</t>
  </si>
  <si>
    <t>4,93</t>
  </si>
  <si>
    <t>-1.29.1</t>
  </si>
  <si>
    <t>VN ROZVODNA – ČEZ</t>
  </si>
  <si>
    <t>-1.29.2</t>
  </si>
  <si>
    <t>VN ROZVODNA – ODBĚRATEL</t>
  </si>
  <si>
    <t>-1.29.3</t>
  </si>
  <si>
    <t>TRAFOKOBKA</t>
  </si>
  <si>
    <t>-1.30</t>
  </si>
  <si>
    <t>PŘEDSÍŇ</t>
  </si>
  <si>
    <t>9,81</t>
  </si>
  <si>
    <t>-1.31</t>
  </si>
  <si>
    <t>13,34</t>
  </si>
  <si>
    <t>-1.32</t>
  </si>
  <si>
    <t>HLAVNÍ ROZVODNA SLABO</t>
  </si>
  <si>
    <t>17,37</t>
  </si>
  <si>
    <t>-1.51</t>
  </si>
  <si>
    <t>SKLAD BISTRO CHLAZENÝ</t>
  </si>
  <si>
    <t>9,72</t>
  </si>
  <si>
    <t>-1.52</t>
  </si>
  <si>
    <t xml:space="preserve">SKLAD </t>
  </si>
  <si>
    <t>5,88</t>
  </si>
  <si>
    <t>-1.53</t>
  </si>
  <si>
    <t>STROJOVNA VZT LOUTKOVÉ DIVADLO, BISTRO, ADMIN, BYT, FOYER, GARÁŽ</t>
  </si>
  <si>
    <t>62,07</t>
  </si>
  <si>
    <t>-1.54</t>
  </si>
  <si>
    <t>SKLAD NÁBYTKU PRO SÁLY</t>
  </si>
  <si>
    <t>96,40</t>
  </si>
  <si>
    <t>-1.55</t>
  </si>
  <si>
    <t>SKLAD - PRAKTIKÁBLY, ŽIDLE PRO CELÝ DŮM, KULISY PRO LOUTKOVÉ DIVADLO</t>
  </si>
  <si>
    <t>60,99</t>
  </si>
  <si>
    <t>-1.56</t>
  </si>
  <si>
    <t>SKLAD DIVADELNÍ TECHNIKY</t>
  </si>
  <si>
    <t>11,84</t>
  </si>
  <si>
    <t>-1.61</t>
  </si>
  <si>
    <t>NÁPOJE</t>
  </si>
  <si>
    <t>4,28</t>
  </si>
  <si>
    <t>-1.70</t>
  </si>
  <si>
    <t>PODRUŽNÁ ROZVODNA SLABOPROUDU</t>
  </si>
  <si>
    <t>4,36</t>
  </si>
  <si>
    <t>-1.71</t>
  </si>
  <si>
    <t>ÚNIK. SCHODIŠTĚ</t>
  </si>
  <si>
    <t>22,86</t>
  </si>
  <si>
    <t>-1.72</t>
  </si>
  <si>
    <t>VZT PRO SÁL</t>
  </si>
  <si>
    <t>108,48</t>
  </si>
  <si>
    <t>-1.73</t>
  </si>
  <si>
    <t>CHODBA</t>
  </si>
  <si>
    <t>27,06</t>
  </si>
  <si>
    <t>-1.81</t>
  </si>
  <si>
    <t>SKLAD BISTRO SUCHÝ</t>
  </si>
  <si>
    <t>13,21</t>
  </si>
  <si>
    <t>-1.90</t>
  </si>
  <si>
    <t>4,16</t>
  </si>
  <si>
    <t>-1.91</t>
  </si>
  <si>
    <t>VENTILY - POŽÁRNÍ VODA</t>
  </si>
  <si>
    <t>11,77</t>
  </si>
  <si>
    <t>-1.92</t>
  </si>
  <si>
    <t>TECHNOLOGIE K JÍMCE</t>
  </si>
  <si>
    <t>4,39</t>
  </si>
  <si>
    <t>-1.93</t>
  </si>
  <si>
    <t>SKLAD KULIS</t>
  </si>
  <si>
    <t>20,27</t>
  </si>
  <si>
    <t>-1.93.01</t>
  </si>
  <si>
    <t>CENTRÁLNÍ SKLAD ČISTÍCH PROSTŘEDKŮ</t>
  </si>
  <si>
    <t>5,69</t>
  </si>
  <si>
    <t>-1.93.02</t>
  </si>
  <si>
    <t>SKLAD VRATNÝCH OBALŮ GASTRO</t>
  </si>
  <si>
    <t>5,87</t>
  </si>
  <si>
    <t>-1.93.03</t>
  </si>
  <si>
    <t>SKLAD ODPADŮ - PLASTY, PAPÍR, PLECH, SKLO</t>
  </si>
  <si>
    <t>18,64</t>
  </si>
  <si>
    <t>-1.93.04</t>
  </si>
  <si>
    <t>SKLAD DKP</t>
  </si>
  <si>
    <t>14,35</t>
  </si>
  <si>
    <t>-1.94</t>
  </si>
  <si>
    <t>ODPAD SMĚNÝ (2 POPELNICE 1100 L)</t>
  </si>
  <si>
    <t>9,56</t>
  </si>
  <si>
    <t>-1.95</t>
  </si>
  <si>
    <t>RAMPA</t>
  </si>
  <si>
    <t>252,82</t>
  </si>
  <si>
    <t>-1.99.01</t>
  </si>
  <si>
    <t>ŠATNA CATERING MUŽI</t>
  </si>
  <si>
    <t>6,79</t>
  </si>
  <si>
    <t>-1.99.02</t>
  </si>
  <si>
    <t>UMÝVÁRNA CATERING MUŽI</t>
  </si>
  <si>
    <t>-1.99.03</t>
  </si>
  <si>
    <t>-1.99.04</t>
  </si>
  <si>
    <t>ŠATNA CATERING ŽENY</t>
  </si>
  <si>
    <t>5,95</t>
  </si>
  <si>
    <t>-1.99.05</t>
  </si>
  <si>
    <t>UMÝVÁRNA CATERING ŽENY</t>
  </si>
  <si>
    <t>4,92</t>
  </si>
  <si>
    <t>-1.99.06</t>
  </si>
  <si>
    <t>WC ŽENY</t>
  </si>
  <si>
    <t>-1.99.07</t>
  </si>
  <si>
    <t>ÚKLIDOVÁ KOMORA</t>
  </si>
  <si>
    <t>2,59</t>
  </si>
  <si>
    <t>1.01</t>
  </si>
  <si>
    <t>300,03</t>
  </si>
  <si>
    <t>1.02</t>
  </si>
  <si>
    <t>PŘEDSÁLÍ</t>
  </si>
  <si>
    <t>65,21</t>
  </si>
  <si>
    <t>1.03</t>
  </si>
  <si>
    <t>VSTUP DO BISTRA</t>
  </si>
  <si>
    <t>10,78</t>
  </si>
  <si>
    <t>1.04</t>
  </si>
  <si>
    <t>12,47</t>
  </si>
  <si>
    <t>1.04.01</t>
  </si>
  <si>
    <t>VSTUP</t>
  </si>
  <si>
    <t>24,45</t>
  </si>
  <si>
    <t>1.05.01</t>
  </si>
  <si>
    <t>SÁL (500 SEDÍCÍCH DIVÁKŮ NEBO AŽ 1500 STOJÍCÍCH)</t>
  </si>
  <si>
    <t>1.05.02</t>
  </si>
  <si>
    <t>BACKSTAGE (PODIUM S KAPELOU V PŘÍPADĚ KONCERTU PRO 1500 STOJÍCÍCH DIVÁKŮ)</t>
  </si>
  <si>
    <t>102,30</t>
  </si>
  <si>
    <t>1.05.03</t>
  </si>
  <si>
    <t>SKLAD MOBILNÍCH STĚN</t>
  </si>
  <si>
    <t>12,09</t>
  </si>
  <si>
    <t>1.06</t>
  </si>
  <si>
    <t>16,88</t>
  </si>
  <si>
    <t>1.08</t>
  </si>
  <si>
    <t>BISTRO (60 MÍST)</t>
  </si>
  <si>
    <t>128,24</t>
  </si>
  <si>
    <t>1.10.01</t>
  </si>
  <si>
    <t>KUCHYŇ</t>
  </si>
  <si>
    <t>34,10</t>
  </si>
  <si>
    <t>1.10.02</t>
  </si>
  <si>
    <t>KUCHYŇ-KOMUNIKACE</t>
  </si>
  <si>
    <t>5,13</t>
  </si>
  <si>
    <t>1.11</t>
  </si>
  <si>
    <t>SCHODIŠTĚ</t>
  </si>
  <si>
    <t>11,03</t>
  </si>
  <si>
    <t>1.12</t>
  </si>
  <si>
    <t>VSTUP GASTRO</t>
  </si>
  <si>
    <t>16,54</t>
  </si>
  <si>
    <t>1.13</t>
  </si>
  <si>
    <t>WC BEZBARIÉROVÉ ŽENY</t>
  </si>
  <si>
    <t>3,87</t>
  </si>
  <si>
    <t>1.14</t>
  </si>
  <si>
    <t>WC BEZBARIÉROVÉ MUŽI</t>
  </si>
  <si>
    <t>1.15</t>
  </si>
  <si>
    <t>8,58</t>
  </si>
  <si>
    <t>1.16</t>
  </si>
  <si>
    <t>UMÝVADLA ŽENY PRO 250 ŽEN V SÁLU A 30 ŽEN V BISTRU</t>
  </si>
  <si>
    <t>6,29</t>
  </si>
  <si>
    <t>1.17</t>
  </si>
  <si>
    <t>WC A PISOÁRY MUŽI - PRO 250 MŮŽŮ V SÁLU A 30 MŮŽŮ V BISTRU - SPOLEČNÉ</t>
  </si>
  <si>
    <t>22,12</t>
  </si>
  <si>
    <t>1.18</t>
  </si>
  <si>
    <t>WC ŽENY - PRO 250 ŽEN V SÁLU A 30 ŽEN V BISTRU - SPOLEČNÉ</t>
  </si>
  <si>
    <t>19,70</t>
  </si>
  <si>
    <t>1.19</t>
  </si>
  <si>
    <t>2,47</t>
  </si>
  <si>
    <t>1.20</t>
  </si>
  <si>
    <t xml:space="preserve"> WC ZAMĚSTNANCI</t>
  </si>
  <si>
    <t>1,31</t>
  </si>
  <si>
    <t>1.22</t>
  </si>
  <si>
    <t>SCHODIŠTĚ A BACKSTAGE</t>
  </si>
  <si>
    <t>25,96</t>
  </si>
  <si>
    <t>1.22.02</t>
  </si>
  <si>
    <t>BEZBARIÉROVÉ WC</t>
  </si>
  <si>
    <t>1.23</t>
  </si>
  <si>
    <t>5,09</t>
  </si>
  <si>
    <t>1.24</t>
  </si>
  <si>
    <t>NAVÁŽENÍ HUDEBNÍCH NÁSTROJŮ, KULIS, APOD.</t>
  </si>
  <si>
    <t>14,18</t>
  </si>
  <si>
    <t>1.25</t>
  </si>
  <si>
    <t>HRUBÁ PŘÍPRAVNA ZELENINY</t>
  </si>
  <si>
    <t>3,30</t>
  </si>
  <si>
    <t>1.26</t>
  </si>
  <si>
    <t>WC PŘEDSÍŇ</t>
  </si>
  <si>
    <t>1,53</t>
  </si>
  <si>
    <t>1.27</t>
  </si>
  <si>
    <t>DENNÍ MÍSTNOST A KANCELÁŘ</t>
  </si>
  <si>
    <t>5,32</t>
  </si>
  <si>
    <t>1.28</t>
  </si>
  <si>
    <t>WC</t>
  </si>
  <si>
    <t>1,44</t>
  </si>
  <si>
    <t>1.30</t>
  </si>
  <si>
    <t>ÚKLIDOVÁ KOMORA PRO CELÉ PATRO KROMĚ CATTERINGU</t>
  </si>
  <si>
    <t>2,18</t>
  </si>
  <si>
    <t>1-2.01</t>
  </si>
  <si>
    <t>SCHODIŠTĚ A CHODBA</t>
  </si>
  <si>
    <t>18,10</t>
  </si>
  <si>
    <t>1-2.02</t>
  </si>
  <si>
    <t>12,68</t>
  </si>
  <si>
    <t>1-2.03</t>
  </si>
  <si>
    <t>1,67</t>
  </si>
  <si>
    <t>1-2.04</t>
  </si>
  <si>
    <t>M1.01</t>
  </si>
  <si>
    <t>CENTRÁLNÍ HALA - ÚNIKOVÉ SCHODIŠTĚ</t>
  </si>
  <si>
    <t>224,12</t>
  </si>
  <si>
    <t>M1.01.01</t>
  </si>
  <si>
    <t>57,89</t>
  </si>
  <si>
    <t>M1.01.02</t>
  </si>
  <si>
    <t>POKLADNA, VELÍN</t>
  </si>
  <si>
    <t>35,04</t>
  </si>
  <si>
    <t>M1.02</t>
  </si>
  <si>
    <t>ŠATNA</t>
  </si>
  <si>
    <t>28,68</t>
  </si>
  <si>
    <t>M1.03</t>
  </si>
  <si>
    <t>SLOUPOVÁ SÍŇ (300 OSOB)</t>
  </si>
  <si>
    <t>381,05</t>
  </si>
  <si>
    <t>M1.04</t>
  </si>
  <si>
    <t>DEPOZITÁŘ MUZEA - VYUŽITELNÁ SKLADOVACÍ PLOCHA</t>
  </si>
  <si>
    <t>103,37</t>
  </si>
  <si>
    <t>M1.05.01</t>
  </si>
  <si>
    <t>BAR</t>
  </si>
  <si>
    <t>21,63</t>
  </si>
  <si>
    <t>M1.05.02</t>
  </si>
  <si>
    <t>SKLAD POTRAVIN</t>
  </si>
  <si>
    <t>7,46</t>
  </si>
  <si>
    <t>M1.05.03</t>
  </si>
  <si>
    <t>CATERING</t>
  </si>
  <si>
    <t>22,09</t>
  </si>
  <si>
    <t>M1.05.04</t>
  </si>
  <si>
    <t>2,37</t>
  </si>
  <si>
    <t>M1.05.05</t>
  </si>
  <si>
    <t>ŠATNA CATERING</t>
  </si>
  <si>
    <t>7,83</t>
  </si>
  <si>
    <t>M1.05.06</t>
  </si>
  <si>
    <t>UMÝVÁRNA CATERING</t>
  </si>
  <si>
    <t>3,23</t>
  </si>
  <si>
    <t>M1.05.07</t>
  </si>
  <si>
    <t>WC CATERING</t>
  </si>
  <si>
    <t>M1.05.08</t>
  </si>
  <si>
    <t>1,56</t>
  </si>
  <si>
    <t>M1.05.09</t>
  </si>
  <si>
    <t xml:space="preserve">SKLAD PITÍ </t>
  </si>
  <si>
    <t>6,87</t>
  </si>
  <si>
    <t>M1.09</t>
  </si>
  <si>
    <t>PŘEDSÍŇ WC S UMYVADLEM ZAMĚSTNANCI ŽENY</t>
  </si>
  <si>
    <t>2,24</t>
  </si>
  <si>
    <t>M1.10</t>
  </si>
  <si>
    <t>WC ZAMĚSTNANCI ŽENY</t>
  </si>
  <si>
    <t>1,66</t>
  </si>
  <si>
    <t>M1.19</t>
  </si>
  <si>
    <t>3,95</t>
  </si>
  <si>
    <t>M1.19.01</t>
  </si>
  <si>
    <t>WC ZAMĚSTNANCI MUŽI</t>
  </si>
  <si>
    <t>2,23</t>
  </si>
  <si>
    <t>M1.20</t>
  </si>
  <si>
    <t>UMÝVADLA K WC MUŽI</t>
  </si>
  <si>
    <t>4,41</t>
  </si>
  <si>
    <t>M1.21</t>
  </si>
  <si>
    <t>PŘEDSÍŇ A PISOÁRY A KABINY WC MUŽI</t>
  </si>
  <si>
    <t>8,57</t>
  </si>
  <si>
    <t>M1.22.01</t>
  </si>
  <si>
    <t>UMÝVADLA WC ŽENY</t>
  </si>
  <si>
    <t>6,75</t>
  </si>
  <si>
    <t>M1.22.02</t>
  </si>
  <si>
    <t>KABINY WC ŽENY + PŘEDSÍŇ</t>
  </si>
  <si>
    <t>8,40</t>
  </si>
  <si>
    <t>M1.23</t>
  </si>
  <si>
    <t>BEZBARIÉROVÉ WC ŽENY</t>
  </si>
  <si>
    <t>4,15</t>
  </si>
  <si>
    <t>M1.30</t>
  </si>
  <si>
    <t>PŘEDSÍŇ (TEPELNĚ-VLHKOSTNÍ FILTR)</t>
  </si>
  <si>
    <t>19,79</t>
  </si>
  <si>
    <t>M1.31</t>
  </si>
  <si>
    <t>VZT STROJOVNA</t>
  </si>
  <si>
    <t>36,53</t>
  </si>
  <si>
    <t>M1.32</t>
  </si>
  <si>
    <t>SCHODIŠTĚ ÚNIKOVÉ</t>
  </si>
  <si>
    <t>17,40</t>
  </si>
  <si>
    <t>M1.33</t>
  </si>
  <si>
    <t>10,99</t>
  </si>
  <si>
    <t>2.01</t>
  </si>
  <si>
    <t>SCHODIŠTĚ - FOYER</t>
  </si>
  <si>
    <t>86,75</t>
  </si>
  <si>
    <t>2.01a</t>
  </si>
  <si>
    <t>BALKÓN</t>
  </si>
  <si>
    <t>15,90</t>
  </si>
  <si>
    <t>2.02</t>
  </si>
  <si>
    <t>LOUTKOVÉ DIVADLO PRO 70 DIVÁKŮ</t>
  </si>
  <si>
    <t>150,20</t>
  </si>
  <si>
    <t>2.03</t>
  </si>
  <si>
    <t>19,85</t>
  </si>
  <si>
    <t>2.04</t>
  </si>
  <si>
    <t>LOUTKAŘI - BACKSTAGE</t>
  </si>
  <si>
    <t>12,50</t>
  </si>
  <si>
    <t>2.05</t>
  </si>
  <si>
    <t>SKLAD MARIONET</t>
  </si>
  <si>
    <t>44,33</t>
  </si>
  <si>
    <t>2.06</t>
  </si>
  <si>
    <t>ŠATNA LOUTKOHERCŮ</t>
  </si>
  <si>
    <t>3,89</t>
  </si>
  <si>
    <t>2.07</t>
  </si>
  <si>
    <t>UMÝVÁRNA S WC A SPRCHOU HERCI (MAX 5)</t>
  </si>
  <si>
    <t>4,02</t>
  </si>
  <si>
    <t>2.08</t>
  </si>
  <si>
    <t>ZÁCHOD PRO ZVUKAŘE</t>
  </si>
  <si>
    <t>1,33</t>
  </si>
  <si>
    <t>2.09</t>
  </si>
  <si>
    <t>UMÝVADLO PRO ZVUKAŘE</t>
  </si>
  <si>
    <t>1,51</t>
  </si>
  <si>
    <t>2.10</t>
  </si>
  <si>
    <t>KABINA ZVUKAŘE</t>
  </si>
  <si>
    <t>7,04</t>
  </si>
  <si>
    <t>2.11</t>
  </si>
  <si>
    <t>SKLAD</t>
  </si>
  <si>
    <t>34,58</t>
  </si>
  <si>
    <t>2.12</t>
  </si>
  <si>
    <t>UMÝVADLA MUŽI (DIVÁCI)</t>
  </si>
  <si>
    <t>4,25</t>
  </si>
  <si>
    <t>2.13</t>
  </si>
  <si>
    <t>PŘEDSÍŇ MUŽI - PISOÁR</t>
  </si>
  <si>
    <t>1,57</t>
  </si>
  <si>
    <t>2.14</t>
  </si>
  <si>
    <t>ZÁCHOD MUŽI (DIVÁCI)</t>
  </si>
  <si>
    <t>2.15</t>
  </si>
  <si>
    <t>3,98</t>
  </si>
  <si>
    <t>2.16</t>
  </si>
  <si>
    <t>PŘEDSÍŇ ŽENY</t>
  </si>
  <si>
    <t>2,94</t>
  </si>
  <si>
    <t>2.17</t>
  </si>
  <si>
    <t>ZÁCHOD ŽENY (DIVÁCI)</t>
  </si>
  <si>
    <t>2.18</t>
  </si>
  <si>
    <t>13,32</t>
  </si>
  <si>
    <t>2.19</t>
  </si>
  <si>
    <t>ZKUŠEBNA/ŠATNA</t>
  </si>
  <si>
    <t>32,40</t>
  </si>
  <si>
    <t>2.20</t>
  </si>
  <si>
    <t>27,09</t>
  </si>
  <si>
    <t>2.20a</t>
  </si>
  <si>
    <t>5,91</t>
  </si>
  <si>
    <t>2.21</t>
  </si>
  <si>
    <t>ŠATNA 1.</t>
  </si>
  <si>
    <t>17,58</t>
  </si>
  <si>
    <t>2.22</t>
  </si>
  <si>
    <t>ŠATNA 2.</t>
  </si>
  <si>
    <t>15,77</t>
  </si>
  <si>
    <t>2.23</t>
  </si>
  <si>
    <t>ATRIUM</t>
  </si>
  <si>
    <t>7,37</t>
  </si>
  <si>
    <t>2.24</t>
  </si>
  <si>
    <t>5,18</t>
  </si>
  <si>
    <t>2.25</t>
  </si>
  <si>
    <t>WC K ŠATNĚ</t>
  </si>
  <si>
    <t>1,41</t>
  </si>
  <si>
    <t>2.26</t>
  </si>
  <si>
    <t>SPRCHA K ŠATNĚ</t>
  </si>
  <si>
    <t>1,55</t>
  </si>
  <si>
    <t>2.27</t>
  </si>
  <si>
    <t>2.28</t>
  </si>
  <si>
    <t>2.29</t>
  </si>
  <si>
    <t>4,47</t>
  </si>
  <si>
    <t>2.30</t>
  </si>
  <si>
    <t>4,05</t>
  </si>
  <si>
    <t>2.33</t>
  </si>
  <si>
    <t>1,05</t>
  </si>
  <si>
    <t>2.34</t>
  </si>
  <si>
    <t>UMÝVADLA ŽENY (DIVÁCI)</t>
  </si>
  <si>
    <t>4,57</t>
  </si>
  <si>
    <t>2.35</t>
  </si>
  <si>
    <t>28,01</t>
  </si>
  <si>
    <t>M2.01</t>
  </si>
  <si>
    <t>VERTIKÁLNÍ HALA</t>
  </si>
  <si>
    <t>198,94</t>
  </si>
  <si>
    <t>M2.01.01</t>
  </si>
  <si>
    <t>WORKSHOP</t>
  </si>
  <si>
    <t>92,89</t>
  </si>
  <si>
    <t>M2.01.02</t>
  </si>
  <si>
    <t>23,92</t>
  </si>
  <si>
    <t>M2.02</t>
  </si>
  <si>
    <t>KULTURNĚ VZDĚLÁVACÍ CENTRUM – 100 OSOB</t>
  </si>
  <si>
    <t>629,60</t>
  </si>
  <si>
    <t>M2.03</t>
  </si>
  <si>
    <t>12,34</t>
  </si>
  <si>
    <t>M2.04</t>
  </si>
  <si>
    <t>11,55</t>
  </si>
  <si>
    <t>M2.05</t>
  </si>
  <si>
    <t>11,22</t>
  </si>
  <si>
    <t>M2.06</t>
  </si>
  <si>
    <t>M2.09</t>
  </si>
  <si>
    <t>UMÝVADLO PRO WC ŽENY</t>
  </si>
  <si>
    <t>3,74</t>
  </si>
  <si>
    <t>M2.10</t>
  </si>
  <si>
    <t>PŘEDSÍŇ A KABINY WC ŽENY</t>
  </si>
  <si>
    <t>6,53</t>
  </si>
  <si>
    <t>M2.11</t>
  </si>
  <si>
    <t>UMÝVADLO PRO WC MUŽI</t>
  </si>
  <si>
    <t>2,85</t>
  </si>
  <si>
    <t>M2.12</t>
  </si>
  <si>
    <t xml:space="preserve">PŘEDSÍŇ S PISOÁRY </t>
  </si>
  <si>
    <t>3,20</t>
  </si>
  <si>
    <t>M2.13</t>
  </si>
  <si>
    <t>WC MUŽI KABINA</t>
  </si>
  <si>
    <t>1,58</t>
  </si>
  <si>
    <t>M2.14</t>
  </si>
  <si>
    <t>OBČERSTVENÍ</t>
  </si>
  <si>
    <t>M2.15</t>
  </si>
  <si>
    <t>PŘEDSÍŇ WC OBSLUHA OBČERSTVENÍ</t>
  </si>
  <si>
    <t>2,31</t>
  </si>
  <si>
    <t>M2.16</t>
  </si>
  <si>
    <t>WC OBSLUHA OBČERSTVENÍ</t>
  </si>
  <si>
    <t>M2.21</t>
  </si>
  <si>
    <t>STROJOVNA VZDUCHOTECHNIKY</t>
  </si>
  <si>
    <t>26,05</t>
  </si>
  <si>
    <t>M2.22</t>
  </si>
  <si>
    <t>20,13</t>
  </si>
  <si>
    <t>M2.31</t>
  </si>
  <si>
    <t>ÚKLIDOVÁ KOMORA KE GASTRO</t>
  </si>
  <si>
    <t>1,07</t>
  </si>
  <si>
    <t>M2.41</t>
  </si>
  <si>
    <t>3.01</t>
  </si>
  <si>
    <t>37,51</t>
  </si>
  <si>
    <t>3.01a</t>
  </si>
  <si>
    <t>7,29</t>
  </si>
  <si>
    <t xml:space="preserve">3.02 </t>
  </si>
  <si>
    <t>13,12</t>
  </si>
  <si>
    <t>3.04</t>
  </si>
  <si>
    <t>7,88</t>
  </si>
  <si>
    <t>3.05</t>
  </si>
  <si>
    <t>KANCELÁŘ</t>
  </si>
  <si>
    <t>59,26</t>
  </si>
  <si>
    <t>3.06</t>
  </si>
  <si>
    <t>DENNÍ MÍSTNOST PRO 18 ZAMĚSTNANCŮ V BUDOVĚ MIMO ZAMĚSTNANCŮ V KANCELÁŘÍCH  - UVADĚČI, POKLADNÍ</t>
  </si>
  <si>
    <t>13,16</t>
  </si>
  <si>
    <t>3.07</t>
  </si>
  <si>
    <t>ŘEDITEL/KA</t>
  </si>
  <si>
    <t>3.07a</t>
  </si>
  <si>
    <t>13,93</t>
  </si>
  <si>
    <t>3.08</t>
  </si>
  <si>
    <t>DENNÍ MÍSTNOST - PRO PRACOVNÍKY V KANCELÁŘÍCH, LOUTKAŘE - DIVADELNÍKY A STAVITELE PODIA</t>
  </si>
  <si>
    <t>13,95</t>
  </si>
  <si>
    <t>3.09</t>
  </si>
  <si>
    <t>JEDNACÍ MÍSTNOST</t>
  </si>
  <si>
    <t>20,54</t>
  </si>
  <si>
    <t>3.10</t>
  </si>
  <si>
    <t>BEZBARIÉROVÉ WC - ZÁROVEŇ WC MUŽI - ZAMĚSTNANCI</t>
  </si>
  <si>
    <t>4,20</t>
  </si>
  <si>
    <t>3.11</t>
  </si>
  <si>
    <t>PŘEDSÍŇ BYTU</t>
  </si>
  <si>
    <t>6,12</t>
  </si>
  <si>
    <t>3.12</t>
  </si>
  <si>
    <t>KOUPELNA</t>
  </si>
  <si>
    <t>4,81</t>
  </si>
  <si>
    <t>3.13</t>
  </si>
  <si>
    <t>BYT (1+KK) - OBÝVACÍ POKOJ + KUCHYŇSKÝ KOUT + PROSTOR PRO SPANÍ 2 OSOB</t>
  </si>
  <si>
    <t>67,17</t>
  </si>
  <si>
    <t>3.13a</t>
  </si>
  <si>
    <t>4,94</t>
  </si>
  <si>
    <t>3.14</t>
  </si>
  <si>
    <t>10,45</t>
  </si>
  <si>
    <t>UMÝVADLO ŽENY - ZAMĚSTNANCI</t>
  </si>
  <si>
    <t>1,78</t>
  </si>
  <si>
    <t>3.15</t>
  </si>
  <si>
    <t>ZÁCHOD ŽENY - ZAMĚSTNANCI</t>
  </si>
  <si>
    <t>1,47</t>
  </si>
  <si>
    <t>3.16</t>
  </si>
  <si>
    <t xml:space="preserve">ÚKLIDOVÁ KOMORA </t>
  </si>
  <si>
    <t>4,11</t>
  </si>
  <si>
    <t>M3.01</t>
  </si>
  <si>
    <t>206,22</t>
  </si>
  <si>
    <t>M3.02</t>
  </si>
  <si>
    <t>DĚTSKÉ ZÁBAVNÍ CENTRUM - 150 OSOB (DĚTI A DOSPĚLÍ)</t>
  </si>
  <si>
    <t>642,33</t>
  </si>
  <si>
    <t>M3.03</t>
  </si>
  <si>
    <t>11,21</t>
  </si>
  <si>
    <t>M3.04</t>
  </si>
  <si>
    <t>10,80</t>
  </si>
  <si>
    <t>M3.05</t>
  </si>
  <si>
    <t>PŘEDSÍŇ WC POHOTOVOSTNÍ K OBČERSTVENÍ</t>
  </si>
  <si>
    <t>1,21</t>
  </si>
  <si>
    <t>M3.05.01</t>
  </si>
  <si>
    <t>WC POHOTOVOSTNÍ K OBČERSTVENÍ</t>
  </si>
  <si>
    <t>1,32</t>
  </si>
  <si>
    <t>M3.06</t>
  </si>
  <si>
    <t>2,84</t>
  </si>
  <si>
    <t>M3.07</t>
  </si>
  <si>
    <t>BEZBARIÉROVÉ WC S PŘEBALOVACÍM PULTEM</t>
  </si>
  <si>
    <t>6,39</t>
  </si>
  <si>
    <t>M3.08</t>
  </si>
  <si>
    <t>UMÝVADLA ŽENY (ZE 2 BUDE 1 VE VÝŠCE PRO DĚTI)</t>
  </si>
  <si>
    <t>4,26</t>
  </si>
  <si>
    <t>M3.09</t>
  </si>
  <si>
    <t>PŘEDSÍŇ A KABINY ZÁCHODY ŽENY</t>
  </si>
  <si>
    <t>5,21</t>
  </si>
  <si>
    <t>M3.10</t>
  </si>
  <si>
    <t>UMÝVADLA MUŽI (ZE 2 BUDE 1 VE VÝŠCE PRO DĚTI)</t>
  </si>
  <si>
    <t>1,89</t>
  </si>
  <si>
    <t>M3.11</t>
  </si>
  <si>
    <t>1,62</t>
  </si>
  <si>
    <t>M3.12</t>
  </si>
  <si>
    <t>M3.13</t>
  </si>
  <si>
    <t>PŘEDSÍŇ WC MUŽI - ZAMĚSTNANCI</t>
  </si>
  <si>
    <t>4,71</t>
  </si>
  <si>
    <t>M3.14</t>
  </si>
  <si>
    <t>PISOÁR</t>
  </si>
  <si>
    <t>1,85</t>
  </si>
  <si>
    <t>M3.15</t>
  </si>
  <si>
    <t>PŘEDSÍŇ WC ZAMĚSTNANCI</t>
  </si>
  <si>
    <t>M3.17</t>
  </si>
  <si>
    <t>10,84</t>
  </si>
  <si>
    <t>M3.21</t>
  </si>
  <si>
    <t>26,13</t>
  </si>
  <si>
    <t>M3.22</t>
  </si>
  <si>
    <t>20,85</t>
  </si>
  <si>
    <t>M3.41</t>
  </si>
  <si>
    <t>SKLAD OBČERSTVENÍ</t>
  </si>
  <si>
    <t>MS3.01</t>
  </si>
  <si>
    <t>131,65</t>
  </si>
  <si>
    <t>STŘECHA NEPŘÍSTUPNÁ VEŘEJNOSTI</t>
  </si>
  <si>
    <t>-</t>
  </si>
  <si>
    <t>S3.02</t>
  </si>
  <si>
    <t>STŘECHA PŘÍSTUPNÁ VEŘEJNOSTI, OMEZENÍ TAK, ŽE SOUČET OSOB ZDE A NA STŘEŠE S2.01 VČETNĚ POBYTOVÉHO SCHODIŠTĚ BUDE MAX. 70</t>
  </si>
  <si>
    <t>36,20</t>
  </si>
  <si>
    <t>M4.01</t>
  </si>
  <si>
    <t>VERTIKÁLNÍ HALA VČETNĚ PROSTOR OKOLO WC</t>
  </si>
  <si>
    <t>108,82</t>
  </si>
  <si>
    <t>M4.03</t>
  </si>
  <si>
    <t>M4.04</t>
  </si>
  <si>
    <t xml:space="preserve">M4.05 </t>
  </si>
  <si>
    <t>5,28</t>
  </si>
  <si>
    <t>M4.32</t>
  </si>
  <si>
    <t>DLAŽBA</t>
  </si>
  <si>
    <t>MS4.01</t>
  </si>
  <si>
    <t>STŘEŠNÍ TERASA - KLIDOVÝ REŽIM - OMEZENÍ NA 150 OSOB</t>
  </si>
  <si>
    <t>853,67</t>
  </si>
  <si>
    <t>PRKNA</t>
  </si>
  <si>
    <t>TYPOVÝ NÁBYTEK</t>
  </si>
  <si>
    <t>ATYP</t>
  </si>
  <si>
    <t>skříňka zaměstnanec</t>
  </si>
  <si>
    <t>1.PP</t>
  </si>
  <si>
    <t>1.NP</t>
  </si>
  <si>
    <t>2.NP</t>
  </si>
  <si>
    <t>3.NP</t>
  </si>
  <si>
    <t>4.NP</t>
  </si>
  <si>
    <t>TERASA NAD FOYER + POBYTOVÉ SCHODY</t>
  </si>
  <si>
    <t xml:space="preserve">POBYTOVÁ STŘECHA </t>
  </si>
  <si>
    <r>
      <t xml:space="preserve">VSTUP </t>
    </r>
    <r>
      <rPr>
        <sz val="10"/>
        <color theme="4" tint="-0.249977111117893"/>
        <rFont val="Archivo"/>
        <charset val="238"/>
      </rPr>
      <t>ZÁDVEŘÍ</t>
    </r>
  </si>
  <si>
    <t>ROHOŽ</t>
  </si>
  <si>
    <t>počet zaměstnanců</t>
  </si>
  <si>
    <t>počet návštěvníků</t>
  </si>
  <si>
    <t>židle</t>
  </si>
  <si>
    <t>recepční pult pevný - x m</t>
  </si>
  <si>
    <t>poznámky</t>
  </si>
  <si>
    <t>čistící zóny</t>
  </si>
  <si>
    <t>regály</t>
  </si>
  <si>
    <t>kancelářská židle</t>
  </si>
  <si>
    <t>stůl 800x800</t>
  </si>
  <si>
    <t>stůl 1350x800</t>
  </si>
  <si>
    <t>uzamykatelná skříňka návštěvníci</t>
  </si>
  <si>
    <t>regály pro muzea výška 4m, nosnost xm</t>
  </si>
  <si>
    <t>G</t>
  </si>
  <si>
    <t>Z</t>
  </si>
  <si>
    <t>PŘEDSÍŇ WC S UMYVADLEM ZAMĚSTNANCI MUŽI</t>
  </si>
  <si>
    <t>N</t>
  </si>
  <si>
    <t>rohož</t>
  </si>
  <si>
    <t>provoz</t>
  </si>
  <si>
    <t xml:space="preserve">DENNÍ MÍSTNOST </t>
  </si>
  <si>
    <t>kuchyňka xm</t>
  </si>
  <si>
    <t>pult mobilní x m</t>
  </si>
  <si>
    <t>ks</t>
  </si>
  <si>
    <t>police a vitriny na upomínkové předměty</t>
  </si>
  <si>
    <t>otevřený prostor do pokladny s lávkou</t>
  </si>
  <si>
    <t>vybavení bude naceněno na základě projektu expozice</t>
  </si>
  <si>
    <t>lobby židle - požadavek na nehořlavost</t>
  </si>
  <si>
    <t>konferenční stolek - požadavek na nehořlavost</t>
  </si>
  <si>
    <t>přebalovací pult</t>
  </si>
  <si>
    <t>exteriér</t>
  </si>
  <si>
    <t>interiér</t>
  </si>
  <si>
    <t>TYPOVÝ</t>
  </si>
  <si>
    <t>stolek</t>
  </si>
  <si>
    <t>lavice</t>
  </si>
  <si>
    <t>S4.01</t>
  </si>
  <si>
    <t xml:space="preserve">DVŮR </t>
  </si>
  <si>
    <t>rozkládací lehátko</t>
  </si>
  <si>
    <t>přenosné ohniště</t>
  </si>
  <si>
    <t>mb</t>
  </si>
  <si>
    <t>sedací lavice - x m</t>
  </si>
  <si>
    <t>skříně hl. 45cm</t>
  </si>
  <si>
    <t>ODLUČOVAČ TUKU A ROPNÝCH LÁTEK</t>
  </si>
  <si>
    <t>nábytek?</t>
  </si>
  <si>
    <t>skříňka s lavičkou zaměstnanec</t>
  </si>
  <si>
    <t>FOYER S POKLADNOU</t>
  </si>
  <si>
    <t>recepční pult mobilní</t>
  </si>
  <si>
    <t>šatní věšáky mobilní  á 26 věšáčků d. 2m</t>
  </si>
  <si>
    <t>kapacita sálu - pokud gastro - na kolik návštěvníku vyjde při počtu wc?</t>
  </si>
  <si>
    <t>součást  M1.01?, šatna mobilní, skříňky uzamykatelné? Odděleno protipožární roletou</t>
  </si>
  <si>
    <t>mohlo by 10 let být součástí depozitáře?</t>
  </si>
  <si>
    <t>minimalizovat zázemí - zamyslet se nad rozsahem poskytovaných služeb, vytvořit výdej v mobilních boxech? Omezit sortiment, vyřešit chytře a vtipně.) aby se mohlo používat i ve dvoře</t>
  </si>
  <si>
    <t>DVŮR - STŘECHA GARÁŽÍ - RESTAURACE PŘEDZAHRÁDKA</t>
  </si>
  <si>
    <t>UMÝVADLO K ŠATNĚ</t>
  </si>
  <si>
    <t>probrat s požárníkem materiály, na co jsou tady zamykatelné skříňky? Mobilní šatna - jak oddělit protipožárně</t>
  </si>
  <si>
    <t>židle s područkou</t>
  </si>
  <si>
    <t>do garáží</t>
  </si>
  <si>
    <t>PŘEDSÍŇ WC ZAMĚSTNANCI - UVADĚČI - POČÍTÁME MAX 5 UVADEČŮ</t>
  </si>
  <si>
    <t>je tam potřeba hajzlík?</t>
  </si>
  <si>
    <t>mohlo by sloužit údržbě? Nebo extra šatna?</t>
  </si>
  <si>
    <t>snížit podlahu - zvětšení kapacity - vysoké regály, vešla by se sem dílna údržby a nůžková plošina? - co nejlehčí - bude jezdit po parketách?</t>
  </si>
  <si>
    <t>UMÝVADLA MUŽI PRO 250 MUŽŮ V SÁLU A 30 MUŽŮ V BISTRU</t>
  </si>
  <si>
    <t xml:space="preserve">PŘEDSÍŇ </t>
  </si>
  <si>
    <t>UMÝVADLo K ŠATNĚ</t>
  </si>
  <si>
    <t>police na úklidové prostředky</t>
  </si>
  <si>
    <t xml:space="preserve">stolek se zrdcadlem umělci </t>
  </si>
  <si>
    <r>
      <t xml:space="preserve">UMÝVADLO K ŠATNĚ? </t>
    </r>
    <r>
      <rPr>
        <sz val="10"/>
        <color theme="4" tint="-0.249977111117893"/>
        <rFont val="Archivo"/>
        <charset val="238"/>
      </rPr>
      <t>ZKUŠEBNA/ŠATNA</t>
    </r>
  </si>
  <si>
    <t>dílna opravy? Jaké vybavení</t>
  </si>
  <si>
    <t>vzhledem ke kapacitě možno zmenšit a posílit zázemí, pokud by bylo potřeba</t>
  </si>
  <si>
    <t>zdvih do skladu ? - venkovní</t>
  </si>
  <si>
    <t>barvy pastelka</t>
  </si>
  <si>
    <r>
      <t xml:space="preserve">rozpočet nábytek - řešeno jinde </t>
    </r>
    <r>
      <rPr>
        <sz val="10"/>
        <color theme="4" tint="-0.249977111117893"/>
        <rFont val="Archivo"/>
        <charset val="238"/>
      </rPr>
      <t>modře</t>
    </r>
  </si>
  <si>
    <t>pan Mezera řeší kromě kuchyněk</t>
  </si>
  <si>
    <t>držák toaletního papíru</t>
  </si>
  <si>
    <t xml:space="preserve">wc štětka </t>
  </si>
  <si>
    <t>zásobník papíru</t>
  </si>
  <si>
    <t>elektrický osoušeč</t>
  </si>
  <si>
    <t>háček</t>
  </si>
  <si>
    <t>vybavení wc, šaten</t>
  </si>
  <si>
    <t>odpadkový koš</t>
  </si>
  <si>
    <t>umyvadlo</t>
  </si>
  <si>
    <t>wc</t>
  </si>
  <si>
    <t>pisoár</t>
  </si>
  <si>
    <t>sanita</t>
  </si>
  <si>
    <t>sprchový kout</t>
  </si>
  <si>
    <t>výlevka</t>
  </si>
  <si>
    <t>vana</t>
  </si>
  <si>
    <t>ČISTÍCÍ ZÓNY</t>
  </si>
  <si>
    <t>m2</t>
  </si>
  <si>
    <t>1 - venkovní odstranění hrubých nečistot</t>
  </si>
  <si>
    <t>2 - odstranění jemných nečistot</t>
  </si>
  <si>
    <t>3 - dočištění a osušení</t>
  </si>
  <si>
    <t>celkem</t>
  </si>
  <si>
    <t>pro kolik lidí chystat?, kolik lidí na elevaci, jak hodně budeme židle kombinovat? Povrchová úprava podlahy sálu?</t>
  </si>
  <si>
    <t xml:space="preserve"> MARMOLEUM?</t>
  </si>
  <si>
    <t>přístupnost - Návštěvníci, Zázemí, Gastro</t>
  </si>
  <si>
    <t>odkud je regulace 70 osob? měla by být tato střecha přístupná?</t>
  </si>
  <si>
    <r>
      <t>m</t>
    </r>
    <r>
      <rPr>
        <b/>
        <vertAlign val="superscript"/>
        <sz val="9"/>
        <color theme="4" tint="-0.249977111117893"/>
        <rFont val="Calibri"/>
        <family val="2"/>
        <charset val="238"/>
        <scheme val="minor"/>
      </rPr>
      <t>2</t>
    </r>
  </si>
  <si>
    <t>SANITA</t>
  </si>
  <si>
    <t>cena  jednotková</t>
  </si>
  <si>
    <t>počet jednotek</t>
  </si>
  <si>
    <t>cena celkem</t>
  </si>
  <si>
    <t>SO1</t>
  </si>
  <si>
    <t>SO2</t>
  </si>
  <si>
    <t>kód</t>
  </si>
  <si>
    <t>ITN-01</t>
  </si>
  <si>
    <t>ITN-02</t>
  </si>
  <si>
    <t>ITN-03</t>
  </si>
  <si>
    <t>ITN-04</t>
  </si>
  <si>
    <t>ITN-05</t>
  </si>
  <si>
    <t>ITN-06</t>
  </si>
  <si>
    <t>ITN-07</t>
  </si>
  <si>
    <t>ITN-08</t>
  </si>
  <si>
    <t>kč</t>
  </si>
  <si>
    <t>recepční pult mobilní (zabudované elektro)</t>
  </si>
  <si>
    <t>reference</t>
  </si>
  <si>
    <t>Nekonečný PRŮMYSLOVÝ regál 4-úrovňový 2500 x 2225 x 800 s nosností 2700kg - základní modul | TopRegály.cz</t>
  </si>
  <si>
    <t>regály pro muzea výška 4m, hl. 80cm, 250kg/police</t>
  </si>
  <si>
    <t>BISTRO kovová rozkládací židle | DECOFORM s.r.o. - Najisto.cz</t>
  </si>
  <si>
    <t>Fermob ?</t>
  </si>
  <si>
    <t>šatní věšáky mobilní  á 26 věšáků d. 2m</t>
  </si>
  <si>
    <t>stavba</t>
  </si>
  <si>
    <t>navýšení o 20% inflace, dopřesnění</t>
  </si>
  <si>
    <t>ČISTÍCÍ ZÓNY - stavba</t>
  </si>
  <si>
    <t>elektrický osoušeč - elektro ?</t>
  </si>
  <si>
    <t>IAN-01</t>
  </si>
  <si>
    <t>IAN-11</t>
  </si>
  <si>
    <t>IAN-02</t>
  </si>
  <si>
    <t>IAN-03</t>
  </si>
  <si>
    <t>IAN-04</t>
  </si>
  <si>
    <t>IAN-05</t>
  </si>
  <si>
    <t>IAN-06</t>
  </si>
  <si>
    <t>IAN-07</t>
  </si>
  <si>
    <t>IAN-08</t>
  </si>
  <si>
    <t>IAN-09</t>
  </si>
  <si>
    <t>IAN-10</t>
  </si>
  <si>
    <t>IVZ-01</t>
  </si>
  <si>
    <t>VYBAVENÍ ZÁZEMÍ - WC, ŠATEN</t>
  </si>
  <si>
    <t>IVZ-02</t>
  </si>
  <si>
    <t>IVZ-04</t>
  </si>
  <si>
    <t>IVZ-05</t>
  </si>
  <si>
    <t>IVZ-06</t>
  </si>
  <si>
    <t>IVZ-07</t>
  </si>
  <si>
    <t>IVZ-03</t>
  </si>
  <si>
    <t>ETN-01</t>
  </si>
  <si>
    <t>ETN-02</t>
  </si>
  <si>
    <t>ETN-03</t>
  </si>
  <si>
    <t>EAN-01</t>
  </si>
  <si>
    <t>EAN-02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</si>
</sst>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6"/>
      <name val="Archivo SemiBold"/>
      <charset val="238"/>
    </font>
    <font>
      <sz val="10"/>
      <name val="Archivo"/>
      <charset val="238"/>
    </font>
    <font>
      <b/>
      <sz val="16"/>
      <name val="Archivo"/>
      <charset val="238"/>
    </font>
    <font>
      <sz val="10"/>
      <color theme="4" tint="-0.249977111117893"/>
      <name val="Archivo"/>
      <charset val="238"/>
    </font>
    <font>
      <sz val="16"/>
      <color theme="4" tint="-0.249977111117893"/>
      <name val="Archivo SemiBold"/>
      <charset val="238"/>
    </font>
    <font>
      <b/>
      <sz val="16"/>
      <color theme="4" tint="-0.249977111117893"/>
      <name val="Archivo"/>
      <charset val="238"/>
    </font>
    <font>
      <sz val="11"/>
      <color theme="4" tint="-0.249977111117893"/>
      <name val="Calibri"/>
      <family val="2"/>
      <charset val="238"/>
      <scheme val="minor"/>
    </font>
    <font>
      <sz val="9"/>
      <color theme="4" tint="-0.249977111117893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sz val="10"/>
      <color theme="1"/>
      <name val="Archivo"/>
      <charset val="238"/>
    </font>
    <font>
      <b/>
      <sz val="10"/>
      <color theme="4" tint="-0.249977111117893"/>
      <name val="Archivo"/>
      <charset val="238"/>
    </font>
    <font>
      <u/>
      <sz val="11"/>
      <color theme="10"/>
      <name val="Calibri"/>
      <family val="2"/>
      <charset val="238"/>
      <scheme val="minor"/>
    </font>
    <font>
      <b/>
      <vertAlign val="superscript"/>
      <sz val="9"/>
      <color theme="4" tint="-0.249977111117893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b/>
      <sz val="22"/>
      <color theme="4" tint="-0.249977111117893"/>
      <name val="Calibri"/>
      <family val="2"/>
      <charset val="238"/>
      <scheme val="minor"/>
    </font>
    <font>
      <sz val="9"/>
      <color theme="4" tint="-0.249977111117893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0" fontId="2" fillId="0" borderId="0" xfId="0" quotePrefix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quotePrefix="1" applyFont="1"/>
    <xf numFmtId="0" fontId="2" fillId="0" borderId="0" xfId="0" quotePrefix="1" applyFont="1" applyAlignment="1">
      <alignment horizontal="right"/>
    </xf>
    <xf numFmtId="0" fontId="0" fillId="0" borderId="0" xfId="0" quotePrefix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49" fontId="2" fillId="0" borderId="0" xfId="0" quotePrefix="1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quotePrefix="1" applyFont="1" applyAlignment="1">
      <alignment horizontal="left" vertical="center" wrapText="1"/>
    </xf>
    <xf numFmtId="0" fontId="0" fillId="0" borderId="0" xfId="0" quotePrefix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quotePrefix="1" applyFont="1" applyAlignment="1">
      <alignment horizontal="left" vertical="center" wrapText="1"/>
    </xf>
    <xf numFmtId="0" fontId="6" fillId="0" borderId="0" xfId="0" quotePrefix="1" applyFont="1" applyAlignment="1">
      <alignment horizontal="left" vertical="center" wrapText="1"/>
    </xf>
    <xf numFmtId="0" fontId="4" fillId="0" borderId="0" xfId="0" quotePrefix="1" applyFont="1" applyAlignment="1">
      <alignment horizontal="left" wrapText="1"/>
    </xf>
    <xf numFmtId="0" fontId="4" fillId="0" borderId="0" xfId="0" quotePrefix="1" applyFont="1"/>
    <xf numFmtId="0" fontId="7" fillId="0" borderId="0" xfId="0" applyFont="1"/>
    <xf numFmtId="0" fontId="4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left" textRotation="9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/>
    <xf numFmtId="0" fontId="1" fillId="0" borderId="0" xfId="0" applyFont="1" applyAlignment="1">
      <alignment horizontal="left" wrapText="1"/>
    </xf>
    <xf numFmtId="0" fontId="0" fillId="0" borderId="0" xfId="0" quotePrefix="1" applyAlignment="1">
      <alignment wrapText="1"/>
    </xf>
    <xf numFmtId="0" fontId="0" fillId="0" borderId="0" xfId="0" applyAlignment="1">
      <alignment wrapText="1"/>
    </xf>
    <xf numFmtId="0" fontId="8" fillId="0" borderId="2" xfId="0" applyFont="1" applyBorder="1" applyAlignment="1">
      <alignment horizontal="left" textRotation="90"/>
    </xf>
    <xf numFmtId="0" fontId="10" fillId="0" borderId="2" xfId="0" applyFont="1" applyBorder="1" applyAlignment="1">
      <alignment horizontal="center" vertical="center" textRotation="90"/>
    </xf>
    <xf numFmtId="0" fontId="5" fillId="0" borderId="0" xfId="0" applyFont="1" applyAlignment="1">
      <alignment horizontal="left" wrapText="1"/>
    </xf>
    <xf numFmtId="0" fontId="4" fillId="0" borderId="0" xfId="0" quotePrefix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0" fontId="8" fillId="0" borderId="2" xfId="0" applyFont="1" applyBorder="1" applyAlignment="1">
      <alignment textRotation="90"/>
    </xf>
    <xf numFmtId="0" fontId="10" fillId="0" borderId="0" xfId="0" applyFont="1" applyAlignment="1">
      <alignment horizontal="center" vertical="center" textRotation="90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2" borderId="0" xfId="0" quotePrefix="1" applyFont="1" applyFill="1"/>
    <xf numFmtId="0" fontId="0" fillId="2" borderId="0" xfId="0" quotePrefix="1" applyFill="1"/>
    <xf numFmtId="0" fontId="4" fillId="2" borderId="0" xfId="0" quotePrefix="1" applyFont="1" applyFill="1"/>
    <xf numFmtId="0" fontId="8" fillId="0" borderId="0" xfId="0" applyFont="1" applyAlignment="1">
      <alignment textRotation="90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textRotation="90"/>
    </xf>
    <xf numFmtId="49" fontId="2" fillId="2" borderId="0" xfId="0" quotePrefix="1" applyNumberFormat="1" applyFont="1" applyFill="1" applyAlignment="1">
      <alignment horizontal="left" vertical="center" wrapText="1"/>
    </xf>
    <xf numFmtId="0" fontId="8" fillId="0" borderId="2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8" fillId="0" borderId="2" xfId="0" applyFont="1" applyBorder="1"/>
    <xf numFmtId="0" fontId="8" fillId="0" borderId="1" xfId="0" applyFont="1" applyBorder="1"/>
    <xf numFmtId="0" fontId="0" fillId="0" borderId="5" xfId="0" applyBorder="1" applyAlignment="1">
      <alignment horizontal="center" vertical="center"/>
    </xf>
    <xf numFmtId="0" fontId="8" fillId="0" borderId="6" xfId="0" applyFont="1" applyBorder="1" applyAlignment="1">
      <alignment horizontal="left" textRotation="90"/>
    </xf>
    <xf numFmtId="0" fontId="8" fillId="0" borderId="7" xfId="0" applyFont="1" applyBorder="1" applyAlignment="1">
      <alignment horizontal="left" textRotation="90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textRotation="90"/>
    </xf>
    <xf numFmtId="0" fontId="8" fillId="0" borderId="7" xfId="0" applyFont="1" applyBorder="1" applyAlignment="1">
      <alignment textRotation="90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left" textRotation="90"/>
    </xf>
    <xf numFmtId="0" fontId="8" fillId="0" borderId="19" xfId="0" applyFont="1" applyBorder="1" applyAlignment="1">
      <alignment horizontal="left" textRotation="90"/>
    </xf>
    <xf numFmtId="0" fontId="8" fillId="0" borderId="18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8" fillId="0" borderId="22" xfId="0" applyFont="1" applyBorder="1"/>
    <xf numFmtId="0" fontId="8" fillId="0" borderId="17" xfId="0" applyFont="1" applyBorder="1"/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7" fillId="0" borderId="18" xfId="0" applyFont="1" applyBorder="1"/>
    <xf numFmtId="0" fontId="7" fillId="0" borderId="19" xfId="0" applyFont="1" applyBorder="1"/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14" fillId="0" borderId="0" xfId="0" applyFont="1" applyAlignment="1">
      <alignment horizontal="left"/>
    </xf>
    <xf numFmtId="3" fontId="0" fillId="0" borderId="0" xfId="0" applyNumberFormat="1"/>
    <xf numFmtId="0" fontId="12" fillId="0" borderId="0" xfId="1"/>
    <xf numFmtId="0" fontId="8" fillId="0" borderId="12" xfId="0" applyFont="1" applyBorder="1" applyAlignment="1">
      <alignment horizontal="left" textRotation="90"/>
    </xf>
    <xf numFmtId="0" fontId="8" fillId="0" borderId="13" xfId="0" applyFont="1" applyBorder="1" applyAlignment="1">
      <alignment horizontal="left" textRotation="90"/>
    </xf>
    <xf numFmtId="0" fontId="8" fillId="0" borderId="14" xfId="0" applyFont="1" applyBorder="1" applyAlignment="1">
      <alignment horizontal="left" textRotation="90"/>
    </xf>
    <xf numFmtId="0" fontId="0" fillId="0" borderId="18" xfId="0" applyBorder="1"/>
    <xf numFmtId="0" fontId="0" fillId="0" borderId="19" xfId="0" applyBorder="1"/>
    <xf numFmtId="0" fontId="8" fillId="0" borderId="12" xfId="0" applyFont="1" applyBorder="1" applyAlignment="1">
      <alignment textRotation="90"/>
    </xf>
    <xf numFmtId="0" fontId="8" fillId="0" borderId="13" xfId="0" applyFont="1" applyBorder="1" applyAlignment="1">
      <alignment textRotation="90"/>
    </xf>
    <xf numFmtId="0" fontId="8" fillId="0" borderId="14" xfId="0" applyFont="1" applyBorder="1" applyAlignment="1">
      <alignment textRotation="90"/>
    </xf>
    <xf numFmtId="0" fontId="8" fillId="0" borderId="30" xfId="0" applyFont="1" applyBorder="1" applyAlignment="1">
      <alignment textRotation="90"/>
    </xf>
    <xf numFmtId="0" fontId="8" fillId="0" borderId="30" xfId="0" applyFont="1" applyBorder="1" applyAlignment="1">
      <alignment horizontal="left" textRotation="90"/>
    </xf>
    <xf numFmtId="3" fontId="7" fillId="0" borderId="0" xfId="0" applyNumberFormat="1" applyFont="1" applyAlignment="1">
      <alignment horizontal="center" vertical="center"/>
    </xf>
    <xf numFmtId="0" fontId="18" fillId="0" borderId="0" xfId="0" applyFont="1"/>
    <xf numFmtId="3" fontId="18" fillId="0" borderId="0" xfId="0" applyNumberFormat="1" applyFont="1"/>
    <xf numFmtId="9" fontId="18" fillId="0" borderId="0" xfId="0" applyNumberFormat="1" applyFont="1"/>
    <xf numFmtId="0" fontId="15" fillId="0" borderId="0" xfId="0" applyFont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0" fillId="0" borderId="27" xfId="0" applyBorder="1"/>
    <xf numFmtId="0" fontId="0" fillId="0" borderId="28" xfId="0" applyBorder="1"/>
    <xf numFmtId="0" fontId="9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0" xfId="0" quotePrefix="1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9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2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19" fillId="0" borderId="0" xfId="0" applyFont="1" applyFill="1"/>
    <xf numFmtId="0" fontId="0" fillId="0" borderId="0" xfId="0" applyFill="1"/>
    <xf numFmtId="3" fontId="0" fillId="0" borderId="0" xfId="0" applyNumberFormat="1" applyFill="1"/>
    <xf numFmtId="0" fontId="8" fillId="0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najisto.centrum.cz/3098380/decoform-sro/produkty/623699/kolekce-bistro/" TargetMode="External"/><Relationship Id="rId1" Type="http://schemas.openxmlformats.org/officeDocument/2006/relationships/hyperlink" Target="https://www.top-regaly.cz/nekonecny-prumyslovy-regal-3-policovy-2500-x-2225-x-800-s-nosnosti-2700kg-zakladni-modu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FAE52-3CF4-42A3-B5BC-F1D0D1F8EDED}">
  <dimension ref="A1:R60"/>
  <sheetViews>
    <sheetView topLeftCell="A7" zoomScale="85" zoomScaleNormal="85" workbookViewId="0">
      <selection activeCell="H37" sqref="A37:H37"/>
    </sheetView>
  </sheetViews>
  <sheetFormatPr defaultRowHeight="14.4" x14ac:dyDescent="0.3"/>
  <cols>
    <col min="1" max="1" width="39.88671875" customWidth="1"/>
    <col min="2" max="2" width="7.21875" customWidth="1"/>
    <col min="4" max="4" width="17.21875" customWidth="1"/>
    <col min="5" max="8" width="15.77734375" customWidth="1"/>
    <col min="10" max="10" width="15.109375" bestFit="1" customWidth="1"/>
  </cols>
  <sheetData>
    <row r="1" spans="1:8" ht="28.8" x14ac:dyDescent="0.3">
      <c r="D1" s="30"/>
      <c r="E1" s="118" t="s">
        <v>713</v>
      </c>
      <c r="F1" s="118"/>
      <c r="G1" s="118" t="s">
        <v>714</v>
      </c>
      <c r="H1" s="118"/>
    </row>
    <row r="2" spans="1:8" x14ac:dyDescent="0.3">
      <c r="B2" t="s">
        <v>715</v>
      </c>
      <c r="D2" s="30" t="s">
        <v>710</v>
      </c>
      <c r="E2" s="36" t="s">
        <v>711</v>
      </c>
      <c r="F2" s="36" t="s">
        <v>712</v>
      </c>
      <c r="G2" s="36" t="s">
        <v>711</v>
      </c>
      <c r="H2" s="36" t="s">
        <v>712</v>
      </c>
    </row>
    <row r="3" spans="1:8" x14ac:dyDescent="0.3">
      <c r="D3" s="30" t="s">
        <v>724</v>
      </c>
      <c r="E3" s="36"/>
      <c r="F3" s="114"/>
      <c r="G3" s="36"/>
      <c r="H3" s="36"/>
    </row>
    <row r="4" spans="1:8" ht="18" x14ac:dyDescent="0.35">
      <c r="A4" s="65" t="s">
        <v>642</v>
      </c>
      <c r="B4" s="101"/>
      <c r="D4" s="102"/>
      <c r="F4" s="102"/>
    </row>
    <row r="5" spans="1:8" ht="18" x14ac:dyDescent="0.35">
      <c r="A5" s="65" t="s">
        <v>601</v>
      </c>
      <c r="B5" s="101"/>
      <c r="D5" s="102"/>
      <c r="F5" s="102"/>
      <c r="H5" s="102"/>
    </row>
    <row r="6" spans="1:8" x14ac:dyDescent="0.3">
      <c r="A6" s="63" t="s">
        <v>623</v>
      </c>
      <c r="B6" s="63" t="s">
        <v>716</v>
      </c>
      <c r="C6" s="51" t="s">
        <v>634</v>
      </c>
      <c r="D6" s="102">
        <v>3000</v>
      </c>
      <c r="E6">
        <f>'SO 01'!L85</f>
        <v>150</v>
      </c>
      <c r="F6" s="102">
        <f>E6*D6</f>
        <v>450000</v>
      </c>
      <c r="G6">
        <f>'SO 02'!K168</f>
        <v>60</v>
      </c>
      <c r="H6" s="102">
        <f>G6*D6</f>
        <v>180000</v>
      </c>
    </row>
    <row r="7" spans="1:8" x14ac:dyDescent="0.3">
      <c r="A7" s="63" t="s">
        <v>615</v>
      </c>
      <c r="B7" s="63" t="s">
        <v>717</v>
      </c>
      <c r="C7" s="51" t="s">
        <v>634</v>
      </c>
      <c r="D7" s="102">
        <v>4000</v>
      </c>
      <c r="E7">
        <f>'SO 01'!M85</f>
        <v>308</v>
      </c>
      <c r="F7" s="102">
        <f t="shared" ref="F7:F53" si="0">E7*D7</f>
        <v>1232000</v>
      </c>
      <c r="G7">
        <f>'SO 02'!L168</f>
        <v>398</v>
      </c>
      <c r="H7" s="102">
        <f t="shared" ref="H7:H53" si="1">G7*D7</f>
        <v>1592000</v>
      </c>
    </row>
    <row r="8" spans="1:8" x14ac:dyDescent="0.3">
      <c r="A8" s="63" t="s">
        <v>666</v>
      </c>
      <c r="B8" s="63" t="s">
        <v>718</v>
      </c>
      <c r="C8" s="51" t="s">
        <v>634</v>
      </c>
      <c r="D8" s="102">
        <v>5000</v>
      </c>
      <c r="E8">
        <f>'SO 01'!N85</f>
        <v>0</v>
      </c>
      <c r="F8" s="102">
        <f t="shared" si="0"/>
        <v>0</v>
      </c>
      <c r="G8">
        <f>'SO 02'!M168</f>
        <v>130</v>
      </c>
      <c r="H8" s="102">
        <f t="shared" si="1"/>
        <v>650000</v>
      </c>
    </row>
    <row r="9" spans="1:8" x14ac:dyDescent="0.3">
      <c r="A9" s="63" t="s">
        <v>620</v>
      </c>
      <c r="B9" s="63" t="s">
        <v>719</v>
      </c>
      <c r="C9" s="51" t="s">
        <v>634</v>
      </c>
      <c r="D9" s="102">
        <v>5000</v>
      </c>
      <c r="E9">
        <f>'SO 01'!O85</f>
        <v>2</v>
      </c>
      <c r="F9" s="102">
        <f t="shared" si="0"/>
        <v>10000</v>
      </c>
      <c r="G9">
        <f>'SO 02'!N168</f>
        <v>0</v>
      </c>
      <c r="H9" s="102">
        <f t="shared" si="1"/>
        <v>0</v>
      </c>
    </row>
    <row r="10" spans="1:8" x14ac:dyDescent="0.3">
      <c r="A10" s="63" t="s">
        <v>621</v>
      </c>
      <c r="B10" s="63" t="s">
        <v>720</v>
      </c>
      <c r="C10" s="51" t="s">
        <v>634</v>
      </c>
      <c r="D10" s="102">
        <v>3000</v>
      </c>
      <c r="E10">
        <f>'SO 01'!P85</f>
        <v>50</v>
      </c>
      <c r="F10" s="102">
        <f t="shared" si="0"/>
        <v>150000</v>
      </c>
      <c r="G10">
        <f>'SO 02'!O168</f>
        <v>25</v>
      </c>
      <c r="H10" s="102">
        <f t="shared" si="1"/>
        <v>75000</v>
      </c>
    </row>
    <row r="11" spans="1:8" x14ac:dyDescent="0.3">
      <c r="A11" s="63" t="s">
        <v>622</v>
      </c>
      <c r="B11" s="63" t="s">
        <v>721</v>
      </c>
      <c r="C11" s="51" t="s">
        <v>634</v>
      </c>
      <c r="D11" s="102">
        <v>4000</v>
      </c>
      <c r="E11">
        <f>'SO 01'!Q85</f>
        <v>2</v>
      </c>
      <c r="F11" s="102">
        <f t="shared" si="0"/>
        <v>8000</v>
      </c>
      <c r="G11">
        <f>'SO 02'!P168</f>
        <v>4</v>
      </c>
      <c r="H11" s="102">
        <f t="shared" si="1"/>
        <v>16000</v>
      </c>
    </row>
    <row r="12" spans="1:8" x14ac:dyDescent="0.3">
      <c r="A12" s="63" t="s">
        <v>638</v>
      </c>
      <c r="B12" s="63" t="s">
        <v>722</v>
      </c>
      <c r="C12" s="51" t="s">
        <v>634</v>
      </c>
      <c r="D12" s="102">
        <v>5000</v>
      </c>
      <c r="E12">
        <f>'SO 01'!R85</f>
        <v>72</v>
      </c>
      <c r="F12" s="102">
        <f t="shared" si="0"/>
        <v>360000</v>
      </c>
      <c r="G12">
        <f>'SO 02'!Q168</f>
        <v>12</v>
      </c>
      <c r="H12" s="102">
        <f t="shared" si="1"/>
        <v>60000</v>
      </c>
    </row>
    <row r="13" spans="1:8" x14ac:dyDescent="0.3">
      <c r="A13" s="63" t="s">
        <v>639</v>
      </c>
      <c r="B13" s="63" t="s">
        <v>723</v>
      </c>
      <c r="C13" s="51" t="s">
        <v>634</v>
      </c>
      <c r="D13" s="102">
        <v>3000</v>
      </c>
      <c r="E13">
        <f>'SO 01'!S85</f>
        <v>18</v>
      </c>
      <c r="F13" s="102">
        <f t="shared" si="0"/>
        <v>54000</v>
      </c>
      <c r="G13">
        <f>'SO 02'!R168</f>
        <v>3</v>
      </c>
      <c r="H13" s="102">
        <f t="shared" si="1"/>
        <v>9000</v>
      </c>
    </row>
    <row r="14" spans="1:8" ht="18" x14ac:dyDescent="0.35">
      <c r="A14" s="65" t="s">
        <v>602</v>
      </c>
      <c r="B14" s="101"/>
      <c r="D14" s="102"/>
      <c r="F14" s="102"/>
      <c r="H14" s="102"/>
    </row>
    <row r="15" spans="1:8" x14ac:dyDescent="0.3">
      <c r="A15" s="63" t="s">
        <v>616</v>
      </c>
      <c r="B15" s="63" t="s">
        <v>736</v>
      </c>
      <c r="C15" s="51" t="s">
        <v>650</v>
      </c>
      <c r="D15" s="102">
        <v>15000</v>
      </c>
      <c r="E15">
        <f>'SO 01'!T85</f>
        <v>8</v>
      </c>
      <c r="F15" s="102">
        <f t="shared" si="0"/>
        <v>120000</v>
      </c>
      <c r="G15">
        <f>'SO 02'!S168</f>
        <v>0</v>
      </c>
      <c r="H15" s="102">
        <f t="shared" si="1"/>
        <v>0</v>
      </c>
    </row>
    <row r="16" spans="1:8" x14ac:dyDescent="0.3">
      <c r="A16" s="63" t="s">
        <v>725</v>
      </c>
      <c r="B16" s="63" t="s">
        <v>738</v>
      </c>
      <c r="C16" s="51" t="s">
        <v>650</v>
      </c>
      <c r="D16" s="102">
        <v>20000</v>
      </c>
      <c r="E16">
        <f>'SO 01'!U85</f>
        <v>12</v>
      </c>
      <c r="F16" s="102">
        <f t="shared" si="0"/>
        <v>240000</v>
      </c>
      <c r="G16">
        <f>'SO 02'!T168</f>
        <v>6</v>
      </c>
      <c r="H16" s="102">
        <f t="shared" si="1"/>
        <v>120000</v>
      </c>
    </row>
    <row r="17" spans="1:18" x14ac:dyDescent="0.3">
      <c r="A17" s="63" t="s">
        <v>651</v>
      </c>
      <c r="B17" s="63" t="s">
        <v>739</v>
      </c>
      <c r="C17" s="51" t="s">
        <v>634</v>
      </c>
      <c r="D17" s="102">
        <v>3000</v>
      </c>
      <c r="E17">
        <f>'SO 01'!V85</f>
        <v>15</v>
      </c>
      <c r="F17" s="102">
        <f t="shared" si="0"/>
        <v>45000</v>
      </c>
      <c r="G17">
        <f>'SO 02'!U168</f>
        <v>30</v>
      </c>
      <c r="H17" s="102">
        <f t="shared" si="1"/>
        <v>90000</v>
      </c>
    </row>
    <row r="18" spans="1:18" x14ac:dyDescent="0.3">
      <c r="A18" s="63" t="s">
        <v>658</v>
      </c>
      <c r="B18" s="63" t="s">
        <v>740</v>
      </c>
      <c r="C18" s="51" t="s">
        <v>634</v>
      </c>
      <c r="D18" s="102">
        <v>10000</v>
      </c>
      <c r="E18">
        <f>'SO 01'!W85</f>
        <v>13</v>
      </c>
      <c r="F18" s="102">
        <f t="shared" si="0"/>
        <v>130000</v>
      </c>
      <c r="G18">
        <f>'SO 02'!V168</f>
        <v>12</v>
      </c>
      <c r="H18" s="102">
        <f t="shared" si="1"/>
        <v>120000</v>
      </c>
    </row>
    <row r="19" spans="1:18" x14ac:dyDescent="0.3">
      <c r="A19" s="63" t="s">
        <v>633</v>
      </c>
      <c r="B19" s="63" t="s">
        <v>741</v>
      </c>
      <c r="C19" s="51" t="s">
        <v>650</v>
      </c>
      <c r="D19" s="102">
        <v>15000</v>
      </c>
      <c r="E19">
        <f>'SO 01'!X85</f>
        <v>12</v>
      </c>
      <c r="F19" s="102">
        <f t="shared" si="0"/>
        <v>180000</v>
      </c>
      <c r="G19">
        <f>'SO 02'!W168</f>
        <v>0</v>
      </c>
      <c r="H19" s="102">
        <f t="shared" si="1"/>
        <v>0</v>
      </c>
    </row>
    <row r="20" spans="1:18" x14ac:dyDescent="0.3">
      <c r="A20" s="63" t="s">
        <v>635</v>
      </c>
      <c r="B20" s="63" t="s">
        <v>742</v>
      </c>
      <c r="C20" s="51" t="s">
        <v>650</v>
      </c>
      <c r="D20" s="102">
        <v>10000</v>
      </c>
      <c r="E20">
        <f>'SO 01'!Y85</f>
        <v>12</v>
      </c>
      <c r="F20" s="102">
        <f t="shared" si="0"/>
        <v>120000</v>
      </c>
      <c r="G20">
        <f>'SO 02'!X168</f>
        <v>6</v>
      </c>
      <c r="H20" s="102">
        <f t="shared" si="1"/>
        <v>60000</v>
      </c>
    </row>
    <row r="21" spans="1:18" x14ac:dyDescent="0.3">
      <c r="A21" s="63" t="s">
        <v>652</v>
      </c>
      <c r="B21" s="63" t="s">
        <v>743</v>
      </c>
      <c r="C21" s="51" t="s">
        <v>650</v>
      </c>
      <c r="D21" s="102">
        <v>12000</v>
      </c>
      <c r="E21">
        <f>'SO 01'!Z85</f>
        <v>0</v>
      </c>
      <c r="F21" s="102">
        <f t="shared" si="0"/>
        <v>0</v>
      </c>
      <c r="G21">
        <f>'SO 02'!Y168</f>
        <v>0</v>
      </c>
      <c r="H21" s="102">
        <f t="shared" si="1"/>
        <v>0</v>
      </c>
    </row>
    <row r="22" spans="1:18" x14ac:dyDescent="0.3">
      <c r="A22" s="63" t="s">
        <v>675</v>
      </c>
      <c r="B22" s="63" t="s">
        <v>744</v>
      </c>
      <c r="C22" s="51" t="s">
        <v>634</v>
      </c>
      <c r="D22" s="102">
        <v>5000</v>
      </c>
      <c r="E22">
        <f>'SO 01'!AA85</f>
        <v>6</v>
      </c>
      <c r="F22" s="102">
        <f t="shared" si="0"/>
        <v>30000</v>
      </c>
      <c r="G22">
        <f>'SO 02'!Z168</f>
        <v>5</v>
      </c>
      <c r="H22" s="102">
        <f t="shared" si="1"/>
        <v>25000</v>
      </c>
    </row>
    <row r="23" spans="1:18" x14ac:dyDescent="0.3">
      <c r="A23" s="63" t="s">
        <v>676</v>
      </c>
      <c r="B23" s="63" t="s">
        <v>745</v>
      </c>
      <c r="C23" s="51" t="s">
        <v>634</v>
      </c>
      <c r="D23" s="102">
        <v>5000</v>
      </c>
      <c r="E23">
        <f>'SO 01'!AB85</f>
        <v>0</v>
      </c>
      <c r="F23" s="102">
        <f t="shared" si="0"/>
        <v>0</v>
      </c>
      <c r="G23">
        <f>'SO 02'!AA168</f>
        <v>24</v>
      </c>
      <c r="H23" s="102">
        <f t="shared" si="1"/>
        <v>120000</v>
      </c>
    </row>
    <row r="24" spans="1:18" x14ac:dyDescent="0.3">
      <c r="A24" s="63" t="s">
        <v>728</v>
      </c>
      <c r="B24" s="63" t="s">
        <v>746</v>
      </c>
      <c r="C24" s="51" t="s">
        <v>650</v>
      </c>
      <c r="D24" s="102">
        <v>13000</v>
      </c>
      <c r="E24">
        <f>'SO 01'!AC85</f>
        <v>40</v>
      </c>
      <c r="F24" s="102">
        <f t="shared" si="0"/>
        <v>520000</v>
      </c>
      <c r="G24">
        <f>'SO 02'!AB168</f>
        <v>83</v>
      </c>
      <c r="H24" s="102">
        <f t="shared" si="1"/>
        <v>1079000</v>
      </c>
      <c r="L24" t="s">
        <v>726</v>
      </c>
      <c r="N24">
        <f>18000/2.5/2.2*4</f>
        <v>13090.90909090909</v>
      </c>
      <c r="O24">
        <f>900/2.5</f>
        <v>360</v>
      </c>
      <c r="R24" s="103" t="s">
        <v>727</v>
      </c>
    </row>
    <row r="25" spans="1:18" x14ac:dyDescent="0.3">
      <c r="A25" s="63" t="s">
        <v>632</v>
      </c>
      <c r="B25" s="63" t="s">
        <v>737</v>
      </c>
      <c r="C25" s="51" t="s">
        <v>650</v>
      </c>
      <c r="D25" s="102">
        <v>15000</v>
      </c>
      <c r="E25">
        <f>'SO 01'!AD85</f>
        <v>2</v>
      </c>
      <c r="F25" s="102">
        <f t="shared" si="0"/>
        <v>30000</v>
      </c>
      <c r="G25">
        <f>'SO 02'!AC168</f>
        <v>6.1999999999999993</v>
      </c>
      <c r="H25" s="102">
        <f t="shared" si="1"/>
        <v>92999.999999999985</v>
      </c>
    </row>
    <row r="26" spans="1:18" ht="18" x14ac:dyDescent="0.35">
      <c r="A26" s="65" t="s">
        <v>709</v>
      </c>
      <c r="B26" s="101"/>
      <c r="D26" s="102"/>
      <c r="F26" s="102"/>
      <c r="H26" s="102"/>
    </row>
    <row r="27" spans="1:18" x14ac:dyDescent="0.3">
      <c r="A27" s="66" t="s">
        <v>691</v>
      </c>
      <c r="B27" s="66"/>
      <c r="C27" s="51" t="s">
        <v>634</v>
      </c>
      <c r="D27" s="102"/>
      <c r="E27">
        <f>'SO 01'!AE85</f>
        <v>21</v>
      </c>
      <c r="F27" s="102">
        <f t="shared" si="0"/>
        <v>0</v>
      </c>
      <c r="G27">
        <f>'SO 02'!AD168</f>
        <v>34</v>
      </c>
      <c r="H27" s="102">
        <f t="shared" si="1"/>
        <v>0</v>
      </c>
    </row>
    <row r="28" spans="1:18" x14ac:dyDescent="0.3">
      <c r="A28" s="66" t="s">
        <v>692</v>
      </c>
      <c r="B28" s="66"/>
      <c r="C28" s="51" t="s">
        <v>634</v>
      </c>
      <c r="D28" s="102"/>
      <c r="E28">
        <f>'SO 01'!AF85</f>
        <v>21</v>
      </c>
      <c r="F28" s="102">
        <f t="shared" si="0"/>
        <v>0</v>
      </c>
      <c r="G28">
        <f>'SO 02'!AE168</f>
        <v>36</v>
      </c>
      <c r="H28" s="102">
        <f t="shared" si="1"/>
        <v>0</v>
      </c>
    </row>
    <row r="29" spans="1:18" x14ac:dyDescent="0.3">
      <c r="A29" s="66" t="s">
        <v>693</v>
      </c>
      <c r="B29" s="66"/>
      <c r="C29" s="51" t="s">
        <v>634</v>
      </c>
      <c r="D29" s="102"/>
      <c r="E29">
        <f>'SO 01'!AG85</f>
        <v>4</v>
      </c>
      <c r="F29" s="102">
        <f t="shared" si="0"/>
        <v>0</v>
      </c>
      <c r="G29">
        <f>'SO 02'!AF168</f>
        <v>12</v>
      </c>
      <c r="H29" s="102">
        <f t="shared" si="1"/>
        <v>0</v>
      </c>
    </row>
    <row r="30" spans="1:18" x14ac:dyDescent="0.3">
      <c r="A30" s="66" t="s">
        <v>696</v>
      </c>
      <c r="B30" s="66"/>
      <c r="C30" s="51" t="s">
        <v>634</v>
      </c>
      <c r="D30" s="102"/>
      <c r="E30">
        <f>'SO 01'!AH85</f>
        <v>6</v>
      </c>
      <c r="F30" s="102">
        <f t="shared" si="0"/>
        <v>0</v>
      </c>
      <c r="G30">
        <f>'SO 02'!AG168</f>
        <v>5</v>
      </c>
      <c r="H30" s="102">
        <f t="shared" si="1"/>
        <v>0</v>
      </c>
    </row>
    <row r="31" spans="1:18" x14ac:dyDescent="0.3">
      <c r="A31" s="66" t="s">
        <v>697</v>
      </c>
      <c r="B31" s="66"/>
      <c r="C31" s="51" t="s">
        <v>634</v>
      </c>
      <c r="D31" s="102"/>
      <c r="E31">
        <f>'SO 01'!AI85</f>
        <v>0</v>
      </c>
      <c r="F31" s="102">
        <f t="shared" si="0"/>
        <v>0</v>
      </c>
      <c r="G31">
        <f>'SO 02'!AH168</f>
        <v>1</v>
      </c>
      <c r="H31" s="102">
        <f t="shared" si="1"/>
        <v>0</v>
      </c>
    </row>
    <row r="32" spans="1:18" x14ac:dyDescent="0.3">
      <c r="A32" s="66" t="s">
        <v>695</v>
      </c>
      <c r="B32" s="66"/>
      <c r="C32" s="51" t="s">
        <v>634</v>
      </c>
      <c r="D32" s="102"/>
      <c r="E32">
        <f>'SO 01'!AJ85</f>
        <v>1</v>
      </c>
      <c r="F32" s="102">
        <f t="shared" si="0"/>
        <v>0</v>
      </c>
      <c r="G32">
        <f>'SO 02'!AI168</f>
        <v>9</v>
      </c>
      <c r="H32" s="102">
        <f t="shared" si="1"/>
        <v>0</v>
      </c>
    </row>
    <row r="33" spans="1:18" ht="18" x14ac:dyDescent="0.35">
      <c r="A33" s="65" t="s">
        <v>748</v>
      </c>
      <c r="B33" s="101"/>
      <c r="D33" s="102"/>
      <c r="F33" s="102"/>
      <c r="H33" s="102"/>
    </row>
    <row r="34" spans="1:18" x14ac:dyDescent="0.3">
      <c r="A34" s="66" t="s">
        <v>684</v>
      </c>
      <c r="B34" s="66" t="s">
        <v>747</v>
      </c>
      <c r="C34" s="51" t="s">
        <v>634</v>
      </c>
      <c r="D34" s="102">
        <v>500</v>
      </c>
      <c r="E34">
        <f>'SO 01'!AK85</f>
        <v>21</v>
      </c>
      <c r="F34" s="102">
        <f t="shared" si="0"/>
        <v>10500</v>
      </c>
      <c r="G34">
        <f>'SO 02'!AJ168</f>
        <v>36</v>
      </c>
      <c r="H34" s="102">
        <f t="shared" si="1"/>
        <v>18000</v>
      </c>
    </row>
    <row r="35" spans="1:18" x14ac:dyDescent="0.3">
      <c r="A35" s="66" t="s">
        <v>685</v>
      </c>
      <c r="B35" s="66" t="s">
        <v>749</v>
      </c>
      <c r="C35" s="51" t="s">
        <v>634</v>
      </c>
      <c r="D35" s="102">
        <v>500</v>
      </c>
      <c r="E35">
        <f>'SO 01'!AL85</f>
        <v>21</v>
      </c>
      <c r="F35" s="102">
        <f t="shared" si="0"/>
        <v>10500</v>
      </c>
      <c r="G35">
        <f>'SO 02'!AK168</f>
        <v>36</v>
      </c>
      <c r="H35" s="102">
        <f t="shared" si="1"/>
        <v>18000</v>
      </c>
    </row>
    <row r="36" spans="1:18" x14ac:dyDescent="0.3">
      <c r="A36" s="66" t="s">
        <v>686</v>
      </c>
      <c r="B36" s="66" t="s">
        <v>754</v>
      </c>
      <c r="C36" s="51" t="s">
        <v>634</v>
      </c>
      <c r="D36" s="102">
        <v>1000</v>
      </c>
      <c r="E36">
        <f>'SO 01'!AM85</f>
        <v>21</v>
      </c>
      <c r="F36" s="102">
        <f t="shared" si="0"/>
        <v>21000</v>
      </c>
      <c r="G36">
        <f>'SO 02'!AL168</f>
        <v>26</v>
      </c>
      <c r="H36" s="102">
        <f t="shared" si="1"/>
        <v>26000</v>
      </c>
    </row>
    <row r="37" spans="1:18" x14ac:dyDescent="0.3">
      <c r="A37" s="157" t="s">
        <v>735</v>
      </c>
      <c r="B37" s="157"/>
      <c r="C37" s="156" t="s">
        <v>634</v>
      </c>
      <c r="D37" s="154">
        <v>8000</v>
      </c>
      <c r="E37" s="153">
        <f>'SO 01'!AN85</f>
        <v>8</v>
      </c>
      <c r="F37" s="154">
        <f t="shared" si="0"/>
        <v>64000</v>
      </c>
      <c r="G37" s="153">
        <f>'SO 02'!AM168</f>
        <v>7</v>
      </c>
      <c r="H37" s="154">
        <f t="shared" si="1"/>
        <v>56000</v>
      </c>
    </row>
    <row r="38" spans="1:18" x14ac:dyDescent="0.3">
      <c r="A38" s="66" t="s">
        <v>688</v>
      </c>
      <c r="B38" s="66" t="s">
        <v>750</v>
      </c>
      <c r="C38" s="51" t="s">
        <v>634</v>
      </c>
      <c r="D38" s="102">
        <v>400</v>
      </c>
      <c r="E38">
        <f>'SO 01'!AO85</f>
        <v>80</v>
      </c>
      <c r="F38" s="102">
        <f t="shared" si="0"/>
        <v>32000</v>
      </c>
      <c r="G38">
        <f>'SO 02'!AN168</f>
        <v>46</v>
      </c>
      <c r="H38" s="102">
        <f t="shared" si="1"/>
        <v>18400</v>
      </c>
    </row>
    <row r="39" spans="1:18" x14ac:dyDescent="0.3">
      <c r="A39" s="67" t="s">
        <v>690</v>
      </c>
      <c r="B39" s="67" t="s">
        <v>751</v>
      </c>
      <c r="C39" s="51" t="s">
        <v>634</v>
      </c>
      <c r="D39" s="102">
        <v>800</v>
      </c>
      <c r="E39">
        <f>'SO 01'!AP85</f>
        <v>40</v>
      </c>
      <c r="F39" s="102">
        <f t="shared" si="0"/>
        <v>32000</v>
      </c>
      <c r="G39">
        <f>'SO 02'!AO168</f>
        <v>41</v>
      </c>
      <c r="H39" s="102">
        <f t="shared" si="1"/>
        <v>32800</v>
      </c>
    </row>
    <row r="40" spans="1:18" x14ac:dyDescent="0.3">
      <c r="A40" s="64" t="s">
        <v>640</v>
      </c>
      <c r="B40" s="64" t="s">
        <v>752</v>
      </c>
      <c r="C40" s="51" t="s">
        <v>634</v>
      </c>
      <c r="D40" s="102">
        <v>5000</v>
      </c>
      <c r="E40">
        <f>'SO 01'!AQ85</f>
        <v>4</v>
      </c>
      <c r="F40" s="102">
        <f t="shared" si="0"/>
        <v>20000</v>
      </c>
      <c r="G40">
        <f>'SO 02'!AP168</f>
        <v>6</v>
      </c>
      <c r="H40" s="102">
        <f t="shared" si="1"/>
        <v>30000</v>
      </c>
    </row>
    <row r="41" spans="1:18" x14ac:dyDescent="0.3">
      <c r="A41" s="63" t="s">
        <v>655</v>
      </c>
      <c r="B41" s="63" t="s">
        <v>753</v>
      </c>
      <c r="C41" s="51" t="s">
        <v>634</v>
      </c>
      <c r="D41" s="102">
        <v>2500</v>
      </c>
      <c r="E41">
        <f>'SO 01'!AR85</f>
        <v>10</v>
      </c>
      <c r="F41" s="102">
        <f t="shared" si="0"/>
        <v>25000</v>
      </c>
      <c r="G41">
        <f>'SO 02'!AQ168</f>
        <v>65</v>
      </c>
      <c r="H41" s="102">
        <f t="shared" si="1"/>
        <v>162500</v>
      </c>
    </row>
    <row r="42" spans="1:18" ht="18" x14ac:dyDescent="0.35">
      <c r="A42" s="65" t="s">
        <v>641</v>
      </c>
      <c r="B42" s="101"/>
      <c r="D42" s="102"/>
      <c r="F42" s="102"/>
      <c r="H42" s="102"/>
    </row>
    <row r="43" spans="1:18" ht="18" x14ac:dyDescent="0.35">
      <c r="A43" s="65" t="s">
        <v>601</v>
      </c>
      <c r="B43" s="101"/>
      <c r="D43" s="102"/>
      <c r="F43" s="102"/>
      <c r="H43" s="102"/>
    </row>
    <row r="44" spans="1:18" x14ac:dyDescent="0.3">
      <c r="A44" s="66" t="s">
        <v>615</v>
      </c>
      <c r="B44" s="66" t="s">
        <v>755</v>
      </c>
      <c r="C44" s="51" t="s">
        <v>634</v>
      </c>
      <c r="D44" s="102">
        <v>2000</v>
      </c>
      <c r="E44">
        <f>'SO 01'!AS85</f>
        <v>80</v>
      </c>
      <c r="F44" s="102">
        <f t="shared" si="0"/>
        <v>160000</v>
      </c>
      <c r="G44">
        <f>'SO 02'!AR168</f>
        <v>96</v>
      </c>
      <c r="H44" s="102">
        <f t="shared" si="1"/>
        <v>192000</v>
      </c>
      <c r="R44" s="103" t="s">
        <v>729</v>
      </c>
    </row>
    <row r="45" spans="1:18" x14ac:dyDescent="0.3">
      <c r="A45" s="66" t="s">
        <v>644</v>
      </c>
      <c r="B45" s="66" t="s">
        <v>756</v>
      </c>
      <c r="C45" s="51" t="s">
        <v>634</v>
      </c>
      <c r="D45" s="102">
        <v>5000</v>
      </c>
      <c r="E45">
        <f>'SO 01'!AT85</f>
        <v>20</v>
      </c>
      <c r="F45" s="102">
        <f t="shared" si="0"/>
        <v>100000</v>
      </c>
      <c r="G45">
        <f>'SO 02'!AS168</f>
        <v>28</v>
      </c>
      <c r="H45" s="102">
        <f t="shared" si="1"/>
        <v>140000</v>
      </c>
      <c r="R45" t="s">
        <v>730</v>
      </c>
    </row>
    <row r="46" spans="1:18" x14ac:dyDescent="0.3">
      <c r="A46" s="66" t="s">
        <v>648</v>
      </c>
      <c r="B46" s="66" t="s">
        <v>757</v>
      </c>
      <c r="C46" s="51" t="s">
        <v>634</v>
      </c>
      <c r="D46" s="102">
        <v>2500</v>
      </c>
      <c r="E46">
        <f>'SO 01'!AU85</f>
        <v>30</v>
      </c>
      <c r="F46" s="102">
        <f t="shared" si="0"/>
        <v>75000</v>
      </c>
      <c r="G46">
        <f>'SO 02'!AT168</f>
        <v>50</v>
      </c>
      <c r="H46" s="102">
        <f t="shared" si="1"/>
        <v>125000</v>
      </c>
    </row>
    <row r="47" spans="1:18" ht="18" x14ac:dyDescent="0.35">
      <c r="A47" s="65" t="s">
        <v>602</v>
      </c>
      <c r="B47" s="101"/>
      <c r="D47" s="102"/>
      <c r="F47" s="102"/>
      <c r="H47" s="102"/>
    </row>
    <row r="48" spans="1:18" x14ac:dyDescent="0.3">
      <c r="A48" s="66" t="s">
        <v>645</v>
      </c>
      <c r="B48" s="66" t="s">
        <v>758</v>
      </c>
      <c r="C48" s="51" t="s">
        <v>650</v>
      </c>
      <c r="D48" s="102">
        <v>5000</v>
      </c>
      <c r="E48">
        <f>'SO 01'!AV85</f>
        <v>30</v>
      </c>
      <c r="F48" s="102">
        <f t="shared" si="0"/>
        <v>150000</v>
      </c>
      <c r="G48">
        <f>'SO 02'!AU168</f>
        <v>30</v>
      </c>
      <c r="H48" s="102">
        <f t="shared" si="1"/>
        <v>150000</v>
      </c>
    </row>
    <row r="49" spans="1:11" x14ac:dyDescent="0.3">
      <c r="A49" s="66" t="s">
        <v>649</v>
      </c>
      <c r="B49" s="66" t="s">
        <v>759</v>
      </c>
      <c r="C49" s="51" t="s">
        <v>634</v>
      </c>
      <c r="D49" s="102">
        <v>15000</v>
      </c>
      <c r="E49">
        <f>'SO 01'!AW85</f>
        <v>0</v>
      </c>
      <c r="F49" s="102">
        <f t="shared" si="0"/>
        <v>0</v>
      </c>
      <c r="G49">
        <f>'SO 02'!AV168</f>
        <v>2</v>
      </c>
      <c r="H49" s="102">
        <f t="shared" si="1"/>
        <v>30000</v>
      </c>
    </row>
    <row r="50" spans="1:11" ht="18" x14ac:dyDescent="0.35">
      <c r="A50" s="65" t="s">
        <v>734</v>
      </c>
      <c r="B50" s="101"/>
      <c r="D50" s="102"/>
      <c r="F50" s="102"/>
      <c r="H50" s="102"/>
    </row>
    <row r="51" spans="1:11" x14ac:dyDescent="0.3">
      <c r="A51" s="155" t="s">
        <v>700</v>
      </c>
      <c r="B51" s="155"/>
      <c r="C51" s="156" t="s">
        <v>708</v>
      </c>
      <c r="D51" s="154">
        <v>12000</v>
      </c>
      <c r="E51" s="153">
        <f>'SO 01'!AX85</f>
        <v>6</v>
      </c>
      <c r="F51" s="154">
        <f t="shared" si="0"/>
        <v>72000</v>
      </c>
      <c r="G51" s="153">
        <f>'SO 02'!AW168</f>
        <v>32</v>
      </c>
      <c r="H51" s="154">
        <f t="shared" si="1"/>
        <v>384000</v>
      </c>
    </row>
    <row r="52" spans="1:11" x14ac:dyDescent="0.3">
      <c r="A52" s="155" t="s">
        <v>701</v>
      </c>
      <c r="B52" s="155"/>
      <c r="C52" s="156" t="s">
        <v>708</v>
      </c>
      <c r="D52" s="154">
        <v>12000</v>
      </c>
      <c r="E52" s="153">
        <f>'SO 01'!AY85</f>
        <v>12</v>
      </c>
      <c r="F52" s="154">
        <f t="shared" si="0"/>
        <v>144000</v>
      </c>
      <c r="G52" s="153">
        <f>'SO 02'!AX168</f>
        <v>32</v>
      </c>
      <c r="H52" s="154">
        <f t="shared" si="1"/>
        <v>384000</v>
      </c>
    </row>
    <row r="53" spans="1:11" x14ac:dyDescent="0.3">
      <c r="A53" s="155" t="s">
        <v>702</v>
      </c>
      <c r="B53" s="155"/>
      <c r="C53" s="156" t="s">
        <v>708</v>
      </c>
      <c r="D53" s="154">
        <v>3000</v>
      </c>
      <c r="E53" s="153">
        <f>'SO 01'!AZ85</f>
        <v>26</v>
      </c>
      <c r="F53" s="154">
        <f t="shared" si="0"/>
        <v>78000</v>
      </c>
      <c r="G53" s="153">
        <f>'SO 02'!AY168</f>
        <v>29</v>
      </c>
      <c r="H53" s="154">
        <f t="shared" si="1"/>
        <v>87000</v>
      </c>
    </row>
    <row r="54" spans="1:11" ht="21" x14ac:dyDescent="0.4">
      <c r="A54" s="116" t="s">
        <v>703</v>
      </c>
      <c r="D54" s="102"/>
      <c r="E54" s="115"/>
      <c r="F54" s="116">
        <f>SUM(F6:F53)</f>
        <v>4673000</v>
      </c>
      <c r="G54" s="115"/>
      <c r="H54" s="116">
        <f>SUM(H6:H53)</f>
        <v>6142700</v>
      </c>
      <c r="I54" s="115"/>
      <c r="J54" s="116"/>
      <c r="K54" s="115"/>
    </row>
    <row r="55" spans="1:11" ht="21" x14ac:dyDescent="0.4">
      <c r="A55" s="116" t="s">
        <v>733</v>
      </c>
      <c r="D55" s="102"/>
      <c r="E55" s="117"/>
      <c r="F55" s="116">
        <f>F54*1.2</f>
        <v>5607600</v>
      </c>
      <c r="G55" s="115"/>
      <c r="H55" s="116">
        <f>H54*1.2</f>
        <v>7371240</v>
      </c>
      <c r="I55" s="115"/>
      <c r="J55" s="116"/>
      <c r="K55" s="115"/>
    </row>
    <row r="56" spans="1:11" ht="21" x14ac:dyDescent="0.4">
      <c r="A56" s="116"/>
      <c r="D56" s="102"/>
      <c r="E56" s="117"/>
      <c r="F56" s="116"/>
      <c r="G56" s="115"/>
      <c r="H56" s="116"/>
      <c r="I56" s="115"/>
      <c r="J56" s="116"/>
      <c r="K56" s="115"/>
    </row>
    <row r="57" spans="1:11" ht="21" x14ac:dyDescent="0.4">
      <c r="A57" s="152"/>
      <c r="B57" s="153"/>
      <c r="C57" s="153"/>
      <c r="D57" s="153"/>
      <c r="E57" s="153"/>
      <c r="F57" s="154"/>
      <c r="G57" s="153"/>
      <c r="H57" s="153"/>
    </row>
    <row r="58" spans="1:11" ht="21" x14ac:dyDescent="0.4">
      <c r="A58" s="152"/>
      <c r="B58" s="153"/>
      <c r="C58" s="153"/>
      <c r="D58" s="153"/>
      <c r="E58" s="153"/>
      <c r="F58" s="153"/>
      <c r="G58" s="153"/>
      <c r="H58" s="153"/>
    </row>
    <row r="59" spans="1:11" ht="21" x14ac:dyDescent="0.4">
      <c r="A59" s="152"/>
      <c r="B59" s="153"/>
      <c r="C59" s="153"/>
      <c r="D59" s="153"/>
      <c r="E59" s="153"/>
      <c r="F59" s="153"/>
      <c r="G59" s="153"/>
      <c r="H59" s="153"/>
    </row>
    <row r="60" spans="1:11" ht="21" x14ac:dyDescent="0.4">
      <c r="A60" s="152"/>
      <c r="B60" s="153"/>
      <c r="C60" s="153"/>
      <c r="D60" s="153"/>
      <c r="E60" s="153"/>
      <c r="F60" s="153"/>
      <c r="G60" s="153"/>
      <c r="H60" s="153"/>
    </row>
  </sheetData>
  <mergeCells count="2">
    <mergeCell ref="E1:F1"/>
    <mergeCell ref="G1:H1"/>
  </mergeCells>
  <hyperlinks>
    <hyperlink ref="R24" r:id="rId1" display="https://www.top-regaly.cz/nekonecny-prumyslovy-regal-3-policovy-2500-x-2225-x-800-s-nosnosti-2700kg-zakladni-modul/" xr:uid="{1BB72C3F-5765-461F-86FA-47E479B9708C}"/>
    <hyperlink ref="R44" r:id="rId2" display="https://najisto.centrum.cz/3098380/decoform-sro/produkty/623699/kolekce-bistro/" xr:uid="{5DADC25F-9134-4783-9C33-28D9A72CF23C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36D7F-6468-42EA-B2F7-5051A10E0CE3}">
  <dimension ref="A1:AZ85"/>
  <sheetViews>
    <sheetView tabSelected="1" zoomScale="90" zoomScaleNormal="90" workbookViewId="0">
      <pane ySplit="4" topLeftCell="A5" activePane="bottomLeft" state="frozen"/>
      <selection pane="bottomLeft" activeCell="P11" sqref="P11"/>
    </sheetView>
  </sheetViews>
  <sheetFormatPr defaultRowHeight="14.4" x14ac:dyDescent="0.3"/>
  <cols>
    <col min="1" max="1" width="8.77734375" customWidth="1"/>
    <col min="2" max="4" width="2.77734375" customWidth="1"/>
    <col min="5" max="5" width="30.77734375" style="41" customWidth="1"/>
    <col min="6" max="6" width="30.77734375" style="47" customWidth="1"/>
    <col min="7" max="8" width="4.77734375" style="30" customWidth="1"/>
    <col min="9" max="10" width="8.77734375" customWidth="1"/>
    <col min="11" max="11" width="8.77734375" style="30" customWidth="1"/>
    <col min="12" max="14" width="3.88671875" style="38" customWidth="1"/>
    <col min="15" max="49" width="3.33203125" style="38" customWidth="1"/>
    <col min="50" max="52" width="3.33203125" customWidth="1"/>
  </cols>
  <sheetData>
    <row r="1" spans="1:52" ht="22.2" customHeight="1" thickBot="1" x14ac:dyDescent="0.8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25"/>
      <c r="L1" s="125" t="s">
        <v>642</v>
      </c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7"/>
      <c r="AS1" s="136" t="s">
        <v>641</v>
      </c>
      <c r="AT1" s="137"/>
      <c r="AU1" s="137"/>
      <c r="AV1" s="137"/>
      <c r="AW1" s="137"/>
      <c r="AX1" s="119" t="s">
        <v>732</v>
      </c>
      <c r="AY1" s="120"/>
      <c r="AZ1" s="121"/>
    </row>
    <row r="2" spans="1:52" ht="27.6" thickBot="1" x14ac:dyDescent="0.8">
      <c r="A2" s="11"/>
      <c r="B2" s="11"/>
      <c r="C2" s="11"/>
      <c r="D2" s="11"/>
      <c r="E2" s="39"/>
      <c r="F2" s="44"/>
      <c r="G2" s="25"/>
      <c r="H2" s="25"/>
      <c r="I2" s="11"/>
      <c r="J2" s="11"/>
      <c r="K2" s="25"/>
      <c r="L2" s="122" t="s">
        <v>601</v>
      </c>
      <c r="M2" s="123"/>
      <c r="N2" s="123"/>
      <c r="O2" s="123"/>
      <c r="P2" s="123"/>
      <c r="Q2" s="123"/>
      <c r="R2" s="123"/>
      <c r="S2" s="123"/>
      <c r="T2" s="128" t="s">
        <v>602</v>
      </c>
      <c r="U2" s="129"/>
      <c r="V2" s="129"/>
      <c r="W2" s="129"/>
      <c r="X2" s="129"/>
      <c r="Y2" s="129"/>
      <c r="Z2" s="129"/>
      <c r="AA2" s="129"/>
      <c r="AB2" s="129"/>
      <c r="AC2" s="129"/>
      <c r="AD2" s="130"/>
      <c r="AE2" s="122" t="s">
        <v>694</v>
      </c>
      <c r="AF2" s="123"/>
      <c r="AG2" s="123"/>
      <c r="AH2" s="123"/>
      <c r="AI2" s="123"/>
      <c r="AJ2" s="124"/>
      <c r="AK2" s="122" t="s">
        <v>689</v>
      </c>
      <c r="AL2" s="123"/>
      <c r="AM2" s="123"/>
      <c r="AN2" s="123"/>
      <c r="AO2" s="123"/>
      <c r="AP2" s="123"/>
      <c r="AQ2" s="123"/>
      <c r="AR2" s="124"/>
      <c r="AS2" s="133" t="s">
        <v>643</v>
      </c>
      <c r="AT2" s="134"/>
      <c r="AU2" s="135"/>
      <c r="AV2" s="133" t="s">
        <v>602</v>
      </c>
      <c r="AW2" s="135"/>
      <c r="AX2" s="122" t="s">
        <v>698</v>
      </c>
      <c r="AY2" s="123"/>
      <c r="AZ2" s="124"/>
    </row>
    <row r="3" spans="1:52" ht="225" customHeight="1" x14ac:dyDescent="0.3">
      <c r="A3" s="4" t="s">
        <v>1</v>
      </c>
      <c r="B3" s="43" t="s">
        <v>630</v>
      </c>
      <c r="C3" s="49" t="s">
        <v>682</v>
      </c>
      <c r="D3" s="49" t="s">
        <v>681</v>
      </c>
      <c r="E3" s="4" t="s">
        <v>2</v>
      </c>
      <c r="F3" s="31" t="s">
        <v>617</v>
      </c>
      <c r="G3" s="32" t="s">
        <v>613</v>
      </c>
      <c r="H3" s="32" t="s">
        <v>614</v>
      </c>
      <c r="I3" s="4" t="s">
        <v>3</v>
      </c>
      <c r="J3" s="3" t="s">
        <v>4</v>
      </c>
      <c r="K3" s="35" t="s">
        <v>618</v>
      </c>
      <c r="L3" s="104" t="s">
        <v>623</v>
      </c>
      <c r="M3" s="105" t="s">
        <v>615</v>
      </c>
      <c r="N3" s="105" t="s">
        <v>666</v>
      </c>
      <c r="O3" s="105" t="s">
        <v>620</v>
      </c>
      <c r="P3" s="105" t="s">
        <v>621</v>
      </c>
      <c r="Q3" s="105" t="s">
        <v>622</v>
      </c>
      <c r="R3" s="105" t="s">
        <v>638</v>
      </c>
      <c r="S3" s="113" t="s">
        <v>639</v>
      </c>
      <c r="T3" s="104" t="s">
        <v>616</v>
      </c>
      <c r="U3" s="105" t="s">
        <v>657</v>
      </c>
      <c r="V3" s="105" t="s">
        <v>651</v>
      </c>
      <c r="W3" s="105" t="s">
        <v>731</v>
      </c>
      <c r="X3" s="105" t="s">
        <v>633</v>
      </c>
      <c r="Y3" s="105" t="s">
        <v>635</v>
      </c>
      <c r="Z3" s="105" t="s">
        <v>652</v>
      </c>
      <c r="AA3" s="42" t="s">
        <v>675</v>
      </c>
      <c r="AB3" s="42" t="s">
        <v>676</v>
      </c>
      <c r="AC3" s="105" t="s">
        <v>624</v>
      </c>
      <c r="AD3" s="106" t="s">
        <v>632</v>
      </c>
      <c r="AE3" s="109" t="s">
        <v>691</v>
      </c>
      <c r="AF3" s="110" t="s">
        <v>692</v>
      </c>
      <c r="AG3" s="110" t="s">
        <v>693</v>
      </c>
      <c r="AH3" s="110" t="s">
        <v>696</v>
      </c>
      <c r="AI3" s="110" t="s">
        <v>697</v>
      </c>
      <c r="AJ3" s="111" t="s">
        <v>695</v>
      </c>
      <c r="AK3" s="109" t="s">
        <v>684</v>
      </c>
      <c r="AL3" s="110" t="s">
        <v>685</v>
      </c>
      <c r="AM3" s="110" t="s">
        <v>686</v>
      </c>
      <c r="AN3" s="110" t="s">
        <v>687</v>
      </c>
      <c r="AO3" s="110" t="s">
        <v>688</v>
      </c>
      <c r="AP3" s="112" t="s">
        <v>690</v>
      </c>
      <c r="AQ3" s="105" t="s">
        <v>640</v>
      </c>
      <c r="AR3" s="106" t="s">
        <v>603</v>
      </c>
      <c r="AS3" s="109" t="s">
        <v>615</v>
      </c>
      <c r="AT3" s="110" t="s">
        <v>644</v>
      </c>
      <c r="AU3" s="111" t="s">
        <v>648</v>
      </c>
      <c r="AV3" s="109" t="s">
        <v>645</v>
      </c>
      <c r="AW3" s="111" t="s">
        <v>649</v>
      </c>
      <c r="AX3" s="104" t="s">
        <v>700</v>
      </c>
      <c r="AY3" s="105" t="s">
        <v>701</v>
      </c>
      <c r="AZ3" s="106" t="s">
        <v>702</v>
      </c>
    </row>
    <row r="4" spans="1:52" ht="18.600000000000001" customHeight="1" thickBot="1" x14ac:dyDescent="0.8">
      <c r="A4" s="11"/>
      <c r="B4" s="11"/>
      <c r="C4" s="11"/>
      <c r="D4" s="11"/>
      <c r="E4" s="39"/>
      <c r="F4" s="44"/>
      <c r="G4" s="25"/>
      <c r="H4" s="25"/>
      <c r="I4" s="11"/>
      <c r="J4" s="11"/>
      <c r="K4" s="25"/>
      <c r="L4" s="71" t="s">
        <v>634</v>
      </c>
      <c r="M4" s="72" t="s">
        <v>634</v>
      </c>
      <c r="N4" s="72" t="s">
        <v>634</v>
      </c>
      <c r="O4" s="72" t="s">
        <v>634</v>
      </c>
      <c r="P4" s="72" t="s">
        <v>634</v>
      </c>
      <c r="Q4" s="72" t="s">
        <v>634</v>
      </c>
      <c r="R4" s="72" t="s">
        <v>634</v>
      </c>
      <c r="S4" s="76" t="s">
        <v>634</v>
      </c>
      <c r="T4" s="71" t="s">
        <v>650</v>
      </c>
      <c r="U4" s="72" t="s">
        <v>650</v>
      </c>
      <c r="V4" s="72" t="s">
        <v>650</v>
      </c>
      <c r="W4" s="72" t="s">
        <v>634</v>
      </c>
      <c r="X4" s="72" t="s">
        <v>650</v>
      </c>
      <c r="Y4" s="72" t="s">
        <v>650</v>
      </c>
      <c r="Z4" s="72" t="s">
        <v>650</v>
      </c>
      <c r="AA4" s="72" t="s">
        <v>634</v>
      </c>
      <c r="AB4" s="72" t="s">
        <v>634</v>
      </c>
      <c r="AC4" s="72" t="s">
        <v>650</v>
      </c>
      <c r="AD4" s="73" t="s">
        <v>650</v>
      </c>
      <c r="AE4" s="71" t="s">
        <v>634</v>
      </c>
      <c r="AF4" s="72" t="s">
        <v>634</v>
      </c>
      <c r="AG4" s="72" t="s">
        <v>634</v>
      </c>
      <c r="AH4" s="72" t="s">
        <v>634</v>
      </c>
      <c r="AI4" s="72" t="s">
        <v>634</v>
      </c>
      <c r="AJ4" s="73" t="s">
        <v>634</v>
      </c>
      <c r="AK4" s="71" t="s">
        <v>634</v>
      </c>
      <c r="AL4" s="72" t="s">
        <v>634</v>
      </c>
      <c r="AM4" s="72" t="s">
        <v>634</v>
      </c>
      <c r="AN4" s="72" t="s">
        <v>634</v>
      </c>
      <c r="AO4" s="72" t="s">
        <v>634</v>
      </c>
      <c r="AP4" s="76" t="s">
        <v>634</v>
      </c>
      <c r="AQ4" s="72" t="s">
        <v>634</v>
      </c>
      <c r="AR4" s="73" t="s">
        <v>634</v>
      </c>
      <c r="AS4" s="71" t="s">
        <v>634</v>
      </c>
      <c r="AT4" s="72" t="s">
        <v>634</v>
      </c>
      <c r="AU4" s="73" t="s">
        <v>634</v>
      </c>
      <c r="AV4" s="71" t="s">
        <v>650</v>
      </c>
      <c r="AW4" s="73" t="s">
        <v>634</v>
      </c>
      <c r="AX4" s="71" t="s">
        <v>699</v>
      </c>
      <c r="AY4" s="72" t="s">
        <v>699</v>
      </c>
      <c r="AZ4" s="73" t="s">
        <v>699</v>
      </c>
    </row>
    <row r="5" spans="1:52" ht="27" x14ac:dyDescent="0.3">
      <c r="A5" s="1"/>
      <c r="B5" s="1"/>
      <c r="C5" s="1"/>
      <c r="D5" s="1"/>
      <c r="E5" s="16" t="s">
        <v>605</v>
      </c>
      <c r="F5" s="27"/>
      <c r="G5" s="26"/>
      <c r="H5" s="26"/>
      <c r="I5" s="1"/>
      <c r="J5" s="2"/>
      <c r="K5" s="33"/>
      <c r="L5" s="80"/>
      <c r="M5" s="32"/>
      <c r="N5" s="32"/>
      <c r="O5" s="32"/>
      <c r="P5" s="32"/>
      <c r="Q5" s="32"/>
      <c r="R5" s="32"/>
      <c r="S5" s="32"/>
      <c r="T5" s="80"/>
      <c r="U5" s="32"/>
      <c r="V5" s="32"/>
      <c r="W5" s="32"/>
      <c r="X5" s="32"/>
      <c r="Y5" s="32"/>
      <c r="Z5" s="32"/>
      <c r="AA5" s="32"/>
      <c r="AB5" s="32"/>
      <c r="AD5" s="83"/>
      <c r="AE5" s="80"/>
      <c r="AF5" s="32"/>
      <c r="AG5" s="32"/>
      <c r="AH5" s="32"/>
      <c r="AI5" s="32"/>
      <c r="AJ5" s="81"/>
      <c r="AK5" s="80"/>
      <c r="AL5" s="32"/>
      <c r="AM5" s="32"/>
      <c r="AN5" s="32"/>
      <c r="AO5" s="32"/>
      <c r="AP5" s="32"/>
      <c r="AQ5" s="32"/>
      <c r="AR5" s="81"/>
      <c r="AS5" s="82"/>
      <c r="AU5" s="83"/>
      <c r="AV5" s="82"/>
      <c r="AW5" s="83"/>
      <c r="AX5" s="107"/>
      <c r="AZ5" s="108"/>
    </row>
    <row r="6" spans="1:52" ht="34.799999999999997" x14ac:dyDescent="0.5">
      <c r="A6" s="6" t="s">
        <v>269</v>
      </c>
      <c r="B6" s="6" t="s">
        <v>628</v>
      </c>
      <c r="C6" s="6"/>
      <c r="D6" s="6"/>
      <c r="E6" s="24" t="s">
        <v>270</v>
      </c>
      <c r="F6" s="28"/>
      <c r="G6" s="29"/>
      <c r="H6" s="29"/>
      <c r="I6" s="19" t="s">
        <v>271</v>
      </c>
      <c r="J6" s="21" t="s">
        <v>8</v>
      </c>
      <c r="K6" s="34" t="s">
        <v>612</v>
      </c>
      <c r="L6" s="82"/>
      <c r="T6" s="82"/>
      <c r="AD6" s="83"/>
      <c r="AE6" s="82"/>
      <c r="AJ6" s="83"/>
      <c r="AK6" s="82"/>
      <c r="AR6" s="83"/>
      <c r="AS6" s="82"/>
      <c r="AU6" s="83"/>
      <c r="AV6" s="82"/>
      <c r="AW6" s="83"/>
      <c r="AX6" s="107"/>
      <c r="AZ6" s="108">
        <v>4</v>
      </c>
    </row>
    <row r="7" spans="1:52" ht="17.399999999999999" x14ac:dyDescent="0.5">
      <c r="A7" s="6" t="s">
        <v>272</v>
      </c>
      <c r="B7" s="6" t="s">
        <v>628</v>
      </c>
      <c r="C7" s="6"/>
      <c r="D7" s="6"/>
      <c r="E7" s="24" t="s">
        <v>611</v>
      </c>
      <c r="F7" s="28"/>
      <c r="G7" s="29"/>
      <c r="H7" s="29"/>
      <c r="I7" s="19" t="s">
        <v>273</v>
      </c>
      <c r="J7" s="3" t="s">
        <v>8</v>
      </c>
      <c r="K7" s="35" t="s">
        <v>612</v>
      </c>
      <c r="L7" s="82"/>
      <c r="T7" s="82"/>
      <c r="AD7" s="83"/>
      <c r="AE7" s="82"/>
      <c r="AJ7" s="83"/>
      <c r="AK7" s="82"/>
      <c r="AR7" s="83"/>
      <c r="AS7" s="82"/>
      <c r="AU7" s="83"/>
      <c r="AV7" s="82"/>
      <c r="AW7" s="83"/>
      <c r="AX7" s="107">
        <v>6</v>
      </c>
      <c r="AY7">
        <v>12</v>
      </c>
      <c r="AZ7" s="108"/>
    </row>
    <row r="8" spans="1:52" ht="17.399999999999999" x14ac:dyDescent="0.5">
      <c r="A8" s="6" t="s">
        <v>274</v>
      </c>
      <c r="B8" s="6" t="s">
        <v>628</v>
      </c>
      <c r="C8" s="6"/>
      <c r="D8" s="6"/>
      <c r="E8" s="24" t="s">
        <v>275</v>
      </c>
      <c r="F8" s="28"/>
      <c r="G8" s="29">
        <v>1</v>
      </c>
      <c r="H8" s="29">
        <v>10</v>
      </c>
      <c r="I8" s="19" t="s">
        <v>276</v>
      </c>
      <c r="J8" s="3" t="s">
        <v>8</v>
      </c>
      <c r="K8" s="35"/>
      <c r="L8" s="82"/>
      <c r="O8" s="38">
        <v>2</v>
      </c>
      <c r="T8" s="82">
        <v>8</v>
      </c>
      <c r="Y8" s="38">
        <v>12</v>
      </c>
      <c r="AD8" s="83"/>
      <c r="AE8" s="82"/>
      <c r="AJ8" s="83"/>
      <c r="AK8" s="82"/>
      <c r="AR8" s="83"/>
      <c r="AS8" s="82"/>
      <c r="AU8" s="83"/>
      <c r="AV8" s="82"/>
      <c r="AW8" s="83"/>
      <c r="AX8" s="107"/>
      <c r="AZ8" s="108">
        <v>2</v>
      </c>
    </row>
    <row r="9" spans="1:52" ht="52.2" x14ac:dyDescent="0.5">
      <c r="A9" s="6" t="s">
        <v>277</v>
      </c>
      <c r="B9" s="6" t="s">
        <v>628</v>
      </c>
      <c r="C9" s="6"/>
      <c r="D9" s="6"/>
      <c r="E9" s="24" t="s">
        <v>278</v>
      </c>
      <c r="F9" s="28" t="s">
        <v>660</v>
      </c>
      <c r="G9" s="29"/>
      <c r="H9" s="29"/>
      <c r="I9" s="19" t="s">
        <v>279</v>
      </c>
      <c r="J9" s="3" t="s">
        <v>8</v>
      </c>
      <c r="K9" s="35"/>
      <c r="L9" s="82">
        <v>150</v>
      </c>
      <c r="T9" s="82"/>
      <c r="U9" s="38">
        <v>12</v>
      </c>
      <c r="W9" s="38">
        <v>13</v>
      </c>
      <c r="X9" s="38">
        <v>12</v>
      </c>
      <c r="AD9" s="83"/>
      <c r="AE9" s="82"/>
      <c r="AJ9" s="83"/>
      <c r="AK9" s="82"/>
      <c r="AR9" s="83"/>
      <c r="AS9" s="82"/>
      <c r="AU9" s="83"/>
      <c r="AV9" s="82"/>
      <c r="AW9" s="83"/>
      <c r="AX9" s="107"/>
      <c r="AZ9" s="108"/>
    </row>
    <row r="10" spans="1:52" ht="38.4" customHeight="1" x14ac:dyDescent="0.5">
      <c r="A10" s="6" t="s">
        <v>280</v>
      </c>
      <c r="B10" s="6" t="s">
        <v>628</v>
      </c>
      <c r="C10" s="6"/>
      <c r="D10" s="6"/>
      <c r="E10" s="24" t="s">
        <v>281</v>
      </c>
      <c r="F10" s="28" t="s">
        <v>659</v>
      </c>
      <c r="G10" s="29"/>
      <c r="H10" s="29">
        <v>300</v>
      </c>
      <c r="I10" s="19" t="s">
        <v>282</v>
      </c>
      <c r="J10" s="3" t="s">
        <v>8</v>
      </c>
      <c r="K10" s="35"/>
      <c r="L10" s="82"/>
      <c r="M10" s="38">
        <v>300</v>
      </c>
      <c r="P10" s="38">
        <v>50</v>
      </c>
      <c r="T10" s="82"/>
      <c r="AD10" s="83"/>
      <c r="AE10" s="82"/>
      <c r="AJ10" s="83"/>
      <c r="AK10" s="82"/>
      <c r="AR10" s="83"/>
      <c r="AS10" s="82"/>
      <c r="AU10" s="83"/>
      <c r="AV10" s="82"/>
      <c r="AW10" s="83"/>
      <c r="AX10" s="107"/>
      <c r="AZ10" s="108">
        <v>12</v>
      </c>
    </row>
    <row r="11" spans="1:52" ht="40.799999999999997" customHeight="1" x14ac:dyDescent="0.5">
      <c r="A11" s="6" t="s">
        <v>283</v>
      </c>
      <c r="B11" s="6" t="s">
        <v>628</v>
      </c>
      <c r="C11" s="6"/>
      <c r="D11" s="6"/>
      <c r="E11" s="24" t="s">
        <v>284</v>
      </c>
      <c r="F11" s="28"/>
      <c r="G11" s="29"/>
      <c r="H11" s="29"/>
      <c r="I11" s="19" t="s">
        <v>285</v>
      </c>
      <c r="J11" s="3" t="s">
        <v>8</v>
      </c>
      <c r="K11" s="35"/>
      <c r="L11" s="82"/>
      <c r="T11" s="82"/>
      <c r="AC11" s="38">
        <v>40</v>
      </c>
      <c r="AD11" s="83"/>
      <c r="AE11" s="82"/>
      <c r="AJ11" s="83"/>
      <c r="AK11" s="82"/>
      <c r="AR11" s="83"/>
      <c r="AS11" s="82"/>
      <c r="AU11" s="83"/>
      <c r="AV11" s="82"/>
      <c r="AW11" s="83"/>
      <c r="AX11" s="107"/>
      <c r="AZ11" s="108"/>
    </row>
    <row r="12" spans="1:52" ht="17.399999999999999" x14ac:dyDescent="0.5">
      <c r="A12" s="6" t="s">
        <v>286</v>
      </c>
      <c r="B12" s="6" t="s">
        <v>625</v>
      </c>
      <c r="C12" s="6"/>
      <c r="D12" s="6"/>
      <c r="E12" s="24" t="s">
        <v>287</v>
      </c>
      <c r="F12" s="131" t="s">
        <v>662</v>
      </c>
      <c r="G12" s="29"/>
      <c r="H12" s="29"/>
      <c r="I12" s="19" t="s">
        <v>288</v>
      </c>
      <c r="J12" s="3" t="s">
        <v>8</v>
      </c>
      <c r="K12" s="35"/>
      <c r="L12" s="82"/>
      <c r="T12" s="82"/>
      <c r="AD12" s="83"/>
      <c r="AE12" s="82"/>
      <c r="AJ12" s="83"/>
      <c r="AK12" s="82"/>
      <c r="AR12" s="83"/>
      <c r="AS12" s="82"/>
      <c r="AU12" s="83"/>
      <c r="AV12" s="82"/>
      <c r="AW12" s="83"/>
      <c r="AX12" s="107"/>
      <c r="AZ12" s="108"/>
    </row>
    <row r="13" spans="1:52" ht="17.399999999999999" x14ac:dyDescent="0.5">
      <c r="A13" s="6" t="s">
        <v>289</v>
      </c>
      <c r="B13" s="6" t="s">
        <v>625</v>
      </c>
      <c r="C13" s="6"/>
      <c r="D13" s="6"/>
      <c r="E13" s="24" t="s">
        <v>290</v>
      </c>
      <c r="F13" s="132"/>
      <c r="G13" s="29"/>
      <c r="H13" s="29"/>
      <c r="I13" s="19" t="s">
        <v>291</v>
      </c>
      <c r="J13" s="3" t="s">
        <v>8</v>
      </c>
      <c r="K13" s="35"/>
      <c r="L13" s="82"/>
      <c r="T13" s="82"/>
      <c r="AD13" s="83"/>
      <c r="AE13" s="82"/>
      <c r="AJ13" s="83"/>
      <c r="AK13" s="82"/>
      <c r="AR13" s="83"/>
      <c r="AS13" s="82"/>
      <c r="AU13" s="83"/>
      <c r="AV13" s="82"/>
      <c r="AW13" s="83"/>
      <c r="AX13" s="107"/>
      <c r="AZ13" s="108"/>
    </row>
    <row r="14" spans="1:52" ht="17.399999999999999" x14ac:dyDescent="0.5">
      <c r="A14" s="6" t="s">
        <v>292</v>
      </c>
      <c r="B14" s="6" t="s">
        <v>625</v>
      </c>
      <c r="C14" s="6"/>
      <c r="D14" s="6"/>
      <c r="E14" s="24" t="s">
        <v>293</v>
      </c>
      <c r="F14" s="132"/>
      <c r="G14" s="29"/>
      <c r="H14" s="29"/>
      <c r="I14" s="19" t="s">
        <v>294</v>
      </c>
      <c r="J14" s="3" t="s">
        <v>8</v>
      </c>
      <c r="K14" s="35"/>
      <c r="L14" s="82"/>
      <c r="T14" s="82"/>
      <c r="AD14" s="83"/>
      <c r="AE14" s="82"/>
      <c r="AJ14" s="83"/>
      <c r="AK14" s="82"/>
      <c r="AR14" s="83"/>
      <c r="AS14" s="82"/>
      <c r="AU14" s="83"/>
      <c r="AV14" s="82"/>
      <c r="AW14" s="83"/>
      <c r="AX14" s="107"/>
      <c r="AZ14" s="108"/>
    </row>
    <row r="15" spans="1:52" ht="51" customHeight="1" x14ac:dyDescent="0.5">
      <c r="A15" s="6" t="s">
        <v>295</v>
      </c>
      <c r="B15" s="6" t="s">
        <v>625</v>
      </c>
      <c r="C15" s="6"/>
      <c r="D15" s="6"/>
      <c r="E15" s="24" t="s">
        <v>126</v>
      </c>
      <c r="F15" s="132"/>
      <c r="G15" s="29"/>
      <c r="H15" s="29"/>
      <c r="I15" s="19" t="s">
        <v>296</v>
      </c>
      <c r="J15" s="3" t="s">
        <v>8</v>
      </c>
      <c r="K15" s="35"/>
      <c r="L15" s="82"/>
      <c r="T15" s="82"/>
      <c r="AD15" s="83"/>
      <c r="AE15" s="82"/>
      <c r="AJ15" s="83"/>
      <c r="AK15" s="82"/>
      <c r="AR15" s="83"/>
      <c r="AS15" s="82"/>
      <c r="AU15" s="83"/>
      <c r="AV15" s="82"/>
      <c r="AW15" s="83"/>
      <c r="AX15" s="107"/>
      <c r="AZ15" s="108"/>
    </row>
    <row r="16" spans="1:52" ht="17.399999999999999" x14ac:dyDescent="0.5">
      <c r="A16" s="6" t="s">
        <v>297</v>
      </c>
      <c r="B16" s="6" t="s">
        <v>625</v>
      </c>
      <c r="C16" s="6"/>
      <c r="D16" s="6"/>
      <c r="E16" s="24" t="s">
        <v>298</v>
      </c>
      <c r="F16" s="131" t="s">
        <v>661</v>
      </c>
      <c r="G16" s="29"/>
      <c r="H16" s="29"/>
      <c r="I16" s="19" t="s">
        <v>299</v>
      </c>
      <c r="J16" s="3" t="s">
        <v>8</v>
      </c>
      <c r="K16" s="35"/>
      <c r="L16" s="82"/>
      <c r="T16" s="82"/>
      <c r="AD16" s="83"/>
      <c r="AE16" s="82"/>
      <c r="AJ16" s="83"/>
      <c r="AK16" s="82"/>
      <c r="AR16" s="83">
        <v>10</v>
      </c>
      <c r="AS16" s="82"/>
      <c r="AU16" s="83"/>
      <c r="AV16" s="82"/>
      <c r="AW16" s="83"/>
      <c r="AX16" s="107"/>
      <c r="AZ16" s="108"/>
    </row>
    <row r="17" spans="1:52" ht="17.399999999999999" x14ac:dyDescent="0.5">
      <c r="A17" s="6" t="s">
        <v>300</v>
      </c>
      <c r="B17" s="6" t="s">
        <v>625</v>
      </c>
      <c r="C17" s="6"/>
      <c r="D17" s="6"/>
      <c r="E17" s="24" t="s">
        <v>301</v>
      </c>
      <c r="F17" s="132"/>
      <c r="G17" s="29"/>
      <c r="H17" s="29"/>
      <c r="I17" s="19" t="s">
        <v>302</v>
      </c>
      <c r="J17" s="3" t="s">
        <v>8</v>
      </c>
      <c r="K17" s="35"/>
      <c r="L17" s="82"/>
      <c r="T17" s="82"/>
      <c r="AD17" s="83"/>
      <c r="AE17" s="82"/>
      <c r="AJ17" s="83"/>
      <c r="AK17" s="82"/>
      <c r="AR17" s="83"/>
      <c r="AS17" s="82"/>
      <c r="AU17" s="83"/>
      <c r="AV17" s="82"/>
      <c r="AW17" s="83"/>
      <c r="AX17" s="107"/>
      <c r="AZ17" s="108"/>
    </row>
    <row r="18" spans="1:52" ht="17.399999999999999" x14ac:dyDescent="0.5">
      <c r="A18" s="6" t="s">
        <v>303</v>
      </c>
      <c r="B18" s="6" t="s">
        <v>625</v>
      </c>
      <c r="C18" s="6"/>
      <c r="D18" s="6"/>
      <c r="E18" s="24" t="s">
        <v>304</v>
      </c>
      <c r="F18" s="132"/>
      <c r="G18" s="29"/>
      <c r="H18" s="29"/>
      <c r="I18" s="19" t="s">
        <v>251</v>
      </c>
      <c r="J18" s="3" t="s">
        <v>8</v>
      </c>
      <c r="K18" s="35"/>
      <c r="L18" s="82"/>
      <c r="T18" s="82"/>
      <c r="AD18" s="83"/>
      <c r="AE18" s="82"/>
      <c r="AJ18" s="83"/>
      <c r="AK18" s="82"/>
      <c r="AR18" s="83"/>
      <c r="AS18" s="82"/>
      <c r="AU18" s="83"/>
      <c r="AV18" s="82"/>
      <c r="AW18" s="83"/>
      <c r="AX18" s="107"/>
      <c r="AZ18" s="108"/>
    </row>
    <row r="19" spans="1:52" ht="17.399999999999999" x14ac:dyDescent="0.5">
      <c r="A19" s="6" t="s">
        <v>305</v>
      </c>
      <c r="B19" s="6" t="s">
        <v>625</v>
      </c>
      <c r="C19" s="6"/>
      <c r="D19" s="6"/>
      <c r="E19" s="24" t="s">
        <v>301</v>
      </c>
      <c r="F19" s="132"/>
      <c r="G19" s="29"/>
      <c r="H19" s="29"/>
      <c r="I19" s="19" t="s">
        <v>306</v>
      </c>
      <c r="J19" s="3" t="s">
        <v>8</v>
      </c>
      <c r="K19" s="35"/>
      <c r="L19" s="82"/>
      <c r="T19" s="82"/>
      <c r="AD19" s="83"/>
      <c r="AE19" s="82"/>
      <c r="AJ19" s="83"/>
      <c r="AK19" s="82"/>
      <c r="AR19" s="83"/>
      <c r="AS19" s="82"/>
      <c r="AU19" s="83"/>
      <c r="AV19" s="82"/>
      <c r="AW19" s="83"/>
      <c r="AX19" s="107"/>
      <c r="AZ19" s="108"/>
    </row>
    <row r="20" spans="1:52" ht="17.399999999999999" x14ac:dyDescent="0.5">
      <c r="A20" s="6" t="s">
        <v>307</v>
      </c>
      <c r="B20" s="6" t="s">
        <v>625</v>
      </c>
      <c r="C20" s="6"/>
      <c r="D20" s="6"/>
      <c r="E20" s="24" t="s">
        <v>308</v>
      </c>
      <c r="F20" s="28"/>
      <c r="G20" s="29"/>
      <c r="H20" s="29"/>
      <c r="I20" s="19" t="s">
        <v>309</v>
      </c>
      <c r="J20" s="3" t="s">
        <v>8</v>
      </c>
      <c r="K20" s="35"/>
      <c r="L20" s="82"/>
      <c r="T20" s="82"/>
      <c r="AD20" s="83"/>
      <c r="AE20" s="82"/>
      <c r="AJ20" s="83"/>
      <c r="AK20" s="82"/>
      <c r="AR20" s="83"/>
      <c r="AS20" s="82"/>
      <c r="AU20" s="83"/>
      <c r="AV20" s="82"/>
      <c r="AW20" s="83"/>
      <c r="AX20" s="107"/>
      <c r="AZ20" s="108"/>
    </row>
    <row r="21" spans="1:52" ht="34.799999999999997" x14ac:dyDescent="0.5">
      <c r="A21" s="6" t="s">
        <v>310</v>
      </c>
      <c r="B21" s="6" t="s">
        <v>626</v>
      </c>
      <c r="C21" s="6"/>
      <c r="D21" s="6"/>
      <c r="E21" s="24" t="s">
        <v>311</v>
      </c>
      <c r="F21" s="28"/>
      <c r="G21" s="29"/>
      <c r="H21" s="29"/>
      <c r="I21" s="19" t="s">
        <v>312</v>
      </c>
      <c r="J21" s="3" t="s">
        <v>8</v>
      </c>
      <c r="K21" s="35"/>
      <c r="L21" s="82"/>
      <c r="T21" s="82"/>
      <c r="AD21" s="83"/>
      <c r="AE21" s="82"/>
      <c r="AJ21" s="83"/>
      <c r="AK21" s="82"/>
      <c r="AR21" s="83"/>
      <c r="AS21" s="82"/>
      <c r="AU21" s="83"/>
      <c r="AV21" s="82"/>
      <c r="AW21" s="83"/>
      <c r="AX21" s="107"/>
      <c r="AZ21" s="108"/>
    </row>
    <row r="22" spans="1:52" ht="17.399999999999999" x14ac:dyDescent="0.5">
      <c r="A22" s="6" t="s">
        <v>313</v>
      </c>
      <c r="B22" s="6" t="s">
        <v>626</v>
      </c>
      <c r="C22" s="6"/>
      <c r="D22" s="6"/>
      <c r="E22" s="24" t="s">
        <v>314</v>
      </c>
      <c r="F22" s="28"/>
      <c r="G22" s="29"/>
      <c r="H22" s="29"/>
      <c r="I22" s="19" t="s">
        <v>315</v>
      </c>
      <c r="J22" s="3" t="s">
        <v>8</v>
      </c>
      <c r="K22" s="35"/>
      <c r="L22" s="82"/>
      <c r="T22" s="82"/>
      <c r="AD22" s="83"/>
      <c r="AE22" s="82"/>
      <c r="AJ22" s="83"/>
      <c r="AK22" s="82"/>
      <c r="AR22" s="83"/>
      <c r="AS22" s="82"/>
      <c r="AU22" s="83"/>
      <c r="AV22" s="82"/>
      <c r="AW22" s="83"/>
      <c r="AX22" s="107"/>
      <c r="AZ22" s="108"/>
    </row>
    <row r="23" spans="1:52" ht="34.799999999999997" x14ac:dyDescent="0.5">
      <c r="A23" s="6" t="s">
        <v>316</v>
      </c>
      <c r="B23" s="6" t="s">
        <v>626</v>
      </c>
      <c r="C23" s="6"/>
      <c r="D23" s="6"/>
      <c r="E23" s="24" t="s">
        <v>627</v>
      </c>
      <c r="F23" s="28"/>
      <c r="G23" s="29"/>
      <c r="H23" s="29"/>
      <c r="I23" s="19" t="s">
        <v>317</v>
      </c>
      <c r="J23" s="3" t="s">
        <v>8</v>
      </c>
      <c r="K23" s="35"/>
      <c r="L23" s="82"/>
      <c r="T23" s="82"/>
      <c r="AD23" s="83"/>
      <c r="AE23" s="82"/>
      <c r="AJ23" s="83"/>
      <c r="AK23" s="82"/>
      <c r="AR23" s="83"/>
      <c r="AS23" s="82"/>
      <c r="AU23" s="83"/>
      <c r="AV23" s="82"/>
      <c r="AW23" s="83"/>
      <c r="AX23" s="107"/>
      <c r="AZ23" s="108"/>
    </row>
    <row r="24" spans="1:52" ht="17.399999999999999" x14ac:dyDescent="0.5">
      <c r="A24" s="6" t="s">
        <v>318</v>
      </c>
      <c r="B24" s="6" t="s">
        <v>626</v>
      </c>
      <c r="C24" s="6"/>
      <c r="D24" s="6"/>
      <c r="E24" s="24" t="s">
        <v>319</v>
      </c>
      <c r="F24" s="28"/>
      <c r="G24" s="29"/>
      <c r="H24" s="29"/>
      <c r="I24" s="19" t="s">
        <v>320</v>
      </c>
      <c r="J24" s="3" t="s">
        <v>8</v>
      </c>
      <c r="K24" s="35"/>
      <c r="L24" s="82"/>
      <c r="T24" s="82"/>
      <c r="AD24" s="83"/>
      <c r="AE24" s="82"/>
      <c r="AJ24" s="83"/>
      <c r="AK24" s="82"/>
      <c r="AR24" s="83"/>
      <c r="AS24" s="82"/>
      <c r="AU24" s="83"/>
      <c r="AV24" s="82"/>
      <c r="AW24" s="83"/>
      <c r="AX24" s="107"/>
      <c r="AZ24" s="108"/>
    </row>
    <row r="25" spans="1:52" ht="17.399999999999999" x14ac:dyDescent="0.5">
      <c r="A25" s="6" t="s">
        <v>321</v>
      </c>
      <c r="B25" s="6" t="s">
        <v>628</v>
      </c>
      <c r="C25" s="6"/>
      <c r="D25" s="6"/>
      <c r="E25" s="24" t="s">
        <v>322</v>
      </c>
      <c r="F25" s="28"/>
      <c r="G25" s="29"/>
      <c r="H25" s="29"/>
      <c r="I25" s="19" t="s">
        <v>323</v>
      </c>
      <c r="J25" s="3" t="s">
        <v>8</v>
      </c>
      <c r="K25" s="35"/>
      <c r="L25" s="82"/>
      <c r="T25" s="82"/>
      <c r="AD25" s="83"/>
      <c r="AE25" s="82"/>
      <c r="AJ25" s="83"/>
      <c r="AK25" s="82"/>
      <c r="AR25" s="83"/>
      <c r="AS25" s="82"/>
      <c r="AU25" s="83"/>
      <c r="AV25" s="82"/>
      <c r="AW25" s="83"/>
      <c r="AX25" s="107"/>
      <c r="AZ25" s="108"/>
    </row>
    <row r="26" spans="1:52" ht="34.799999999999997" x14ac:dyDescent="0.5">
      <c r="A26" s="6" t="s">
        <v>324</v>
      </c>
      <c r="B26" s="6" t="s">
        <v>628</v>
      </c>
      <c r="C26" s="6"/>
      <c r="D26" s="6"/>
      <c r="E26" s="24" t="s">
        <v>325</v>
      </c>
      <c r="F26" s="28"/>
      <c r="G26" s="29"/>
      <c r="H26" s="29"/>
      <c r="I26" s="19" t="s">
        <v>326</v>
      </c>
      <c r="J26" s="3" t="s">
        <v>8</v>
      </c>
      <c r="K26" s="35"/>
      <c r="L26" s="82"/>
      <c r="T26" s="82"/>
      <c r="AD26" s="83"/>
      <c r="AE26" s="82"/>
      <c r="AJ26" s="83"/>
      <c r="AK26" s="82"/>
      <c r="AR26" s="83"/>
      <c r="AS26" s="82"/>
      <c r="AU26" s="83"/>
      <c r="AV26" s="82"/>
      <c r="AW26" s="83"/>
      <c r="AX26" s="107"/>
      <c r="AZ26" s="108"/>
    </row>
    <row r="27" spans="1:52" ht="17.399999999999999" x14ac:dyDescent="0.5">
      <c r="A27" s="6" t="s">
        <v>327</v>
      </c>
      <c r="B27" s="6" t="s">
        <v>628</v>
      </c>
      <c r="C27" s="6"/>
      <c r="D27" s="6"/>
      <c r="E27" s="24" t="s">
        <v>328</v>
      </c>
      <c r="F27" s="28"/>
      <c r="G27" s="29"/>
      <c r="H27" s="29"/>
      <c r="I27" s="19" t="s">
        <v>329</v>
      </c>
      <c r="J27" s="3" t="s">
        <v>8</v>
      </c>
      <c r="K27" s="35"/>
      <c r="L27" s="82"/>
      <c r="T27" s="82"/>
      <c r="AD27" s="83"/>
      <c r="AE27" s="82"/>
      <c r="AJ27" s="83"/>
      <c r="AK27" s="82"/>
      <c r="AR27" s="83"/>
      <c r="AS27" s="82"/>
      <c r="AU27" s="83"/>
      <c r="AV27" s="82"/>
      <c r="AW27" s="83"/>
      <c r="AX27" s="107"/>
      <c r="AZ27" s="108"/>
    </row>
    <row r="28" spans="1:52" ht="17.399999999999999" x14ac:dyDescent="0.5">
      <c r="A28" s="6" t="s">
        <v>330</v>
      </c>
      <c r="B28" s="6" t="s">
        <v>628</v>
      </c>
      <c r="C28" s="6"/>
      <c r="D28" s="6"/>
      <c r="E28" s="24" t="s">
        <v>331</v>
      </c>
      <c r="F28" s="28"/>
      <c r="G28" s="29"/>
      <c r="H28" s="29"/>
      <c r="I28" s="19" t="s">
        <v>332</v>
      </c>
      <c r="J28" s="3" t="s">
        <v>8</v>
      </c>
      <c r="K28" s="35"/>
      <c r="L28" s="82"/>
      <c r="T28" s="82"/>
      <c r="AD28" s="83"/>
      <c r="AE28" s="82"/>
      <c r="AJ28" s="83"/>
      <c r="AK28" s="82"/>
      <c r="AR28" s="83"/>
      <c r="AS28" s="82"/>
      <c r="AU28" s="83"/>
      <c r="AV28" s="82"/>
      <c r="AW28" s="83"/>
      <c r="AX28" s="107"/>
      <c r="AZ28" s="108"/>
    </row>
    <row r="29" spans="1:52" ht="17.399999999999999" x14ac:dyDescent="0.5">
      <c r="A29" s="6" t="s">
        <v>333</v>
      </c>
      <c r="B29" s="6" t="s">
        <v>628</v>
      </c>
      <c r="C29" s="6"/>
      <c r="D29" s="6"/>
      <c r="E29" s="24" t="s">
        <v>334</v>
      </c>
      <c r="F29" s="28"/>
      <c r="G29" s="29"/>
      <c r="H29" s="29"/>
      <c r="I29" s="19" t="s">
        <v>335</v>
      </c>
      <c r="J29" s="3" t="s">
        <v>8</v>
      </c>
      <c r="K29" s="35"/>
      <c r="L29" s="82"/>
      <c r="T29" s="82"/>
      <c r="AD29" s="83"/>
      <c r="AE29" s="82"/>
      <c r="AJ29" s="83"/>
      <c r="AK29" s="82"/>
      <c r="AQ29" s="38">
        <v>1</v>
      </c>
      <c r="AR29" s="83"/>
      <c r="AS29" s="82"/>
      <c r="AU29" s="83"/>
      <c r="AV29" s="82"/>
      <c r="AW29" s="83"/>
      <c r="AX29" s="107"/>
      <c r="AZ29" s="108"/>
    </row>
    <row r="30" spans="1:52" ht="34.799999999999997" x14ac:dyDescent="0.5">
      <c r="A30" s="6" t="s">
        <v>336</v>
      </c>
      <c r="B30" s="6" t="s">
        <v>626</v>
      </c>
      <c r="C30" s="6"/>
      <c r="D30" s="6"/>
      <c r="E30" s="24" t="s">
        <v>337</v>
      </c>
      <c r="F30" s="28"/>
      <c r="G30" s="29"/>
      <c r="H30" s="29"/>
      <c r="I30" s="19" t="s">
        <v>338</v>
      </c>
      <c r="J30" s="3" t="s">
        <v>8</v>
      </c>
      <c r="K30" s="35"/>
      <c r="L30" s="82"/>
      <c r="T30" s="82"/>
      <c r="AD30" s="83"/>
      <c r="AE30" s="82"/>
      <c r="AJ30" s="83"/>
      <c r="AK30" s="82"/>
      <c r="AR30" s="83"/>
      <c r="AS30" s="82"/>
      <c r="AU30" s="83"/>
      <c r="AV30" s="82"/>
      <c r="AW30" s="83"/>
      <c r="AX30" s="107"/>
      <c r="AZ30" s="108"/>
    </row>
    <row r="31" spans="1:52" ht="17.399999999999999" x14ac:dyDescent="0.5">
      <c r="A31" s="6" t="s">
        <v>339</v>
      </c>
      <c r="B31" s="6" t="s">
        <v>626</v>
      </c>
      <c r="C31" s="6"/>
      <c r="D31" s="6"/>
      <c r="E31" s="24" t="s">
        <v>340</v>
      </c>
      <c r="F31" s="28"/>
      <c r="G31" s="29"/>
      <c r="H31" s="29"/>
      <c r="I31" s="19" t="s">
        <v>341</v>
      </c>
      <c r="J31" s="3" t="s">
        <v>8</v>
      </c>
      <c r="K31" s="35"/>
      <c r="L31" s="82"/>
      <c r="T31" s="82"/>
      <c r="AD31" s="83"/>
      <c r="AE31" s="82"/>
      <c r="AJ31" s="83"/>
      <c r="AK31" s="82"/>
      <c r="AR31" s="83"/>
      <c r="AS31" s="82"/>
      <c r="AU31" s="83"/>
      <c r="AV31" s="82"/>
      <c r="AW31" s="83"/>
      <c r="AX31" s="107"/>
      <c r="AZ31" s="108"/>
    </row>
    <row r="32" spans="1:52" ht="17.399999999999999" x14ac:dyDescent="0.5">
      <c r="A32" s="6" t="s">
        <v>342</v>
      </c>
      <c r="B32" s="6" t="s">
        <v>628</v>
      </c>
      <c r="C32" s="6"/>
      <c r="D32" s="6"/>
      <c r="E32" s="24" t="s">
        <v>343</v>
      </c>
      <c r="F32" s="28"/>
      <c r="G32" s="29"/>
      <c r="H32" s="29"/>
      <c r="I32" s="19" t="s">
        <v>344</v>
      </c>
      <c r="J32" s="3" t="s">
        <v>8</v>
      </c>
      <c r="K32" s="35" t="s">
        <v>629</v>
      </c>
      <c r="L32" s="82"/>
      <c r="T32" s="82"/>
      <c r="AD32" s="83"/>
      <c r="AE32" s="82"/>
      <c r="AJ32" s="83"/>
      <c r="AK32" s="82"/>
      <c r="AR32" s="83"/>
      <c r="AS32" s="82"/>
      <c r="AU32" s="83"/>
      <c r="AV32" s="82"/>
      <c r="AW32" s="83"/>
      <c r="AX32" s="107"/>
      <c r="AZ32" s="108"/>
    </row>
    <row r="33" spans="1:52" ht="17.399999999999999" x14ac:dyDescent="0.5">
      <c r="A33" s="6" t="s">
        <v>345</v>
      </c>
      <c r="B33" s="6" t="s">
        <v>626</v>
      </c>
      <c r="C33" s="6"/>
      <c r="D33" s="6"/>
      <c r="E33" s="24" t="s">
        <v>126</v>
      </c>
      <c r="F33" s="28"/>
      <c r="G33" s="29"/>
      <c r="H33" s="29"/>
      <c r="I33" s="19" t="s">
        <v>346</v>
      </c>
      <c r="J33" s="3" t="s">
        <v>8</v>
      </c>
      <c r="K33" s="35"/>
      <c r="L33" s="82"/>
      <c r="T33" s="82"/>
      <c r="AD33" s="83"/>
      <c r="AE33" s="82"/>
      <c r="AJ33" s="83"/>
      <c r="AK33" s="82"/>
      <c r="AR33" s="83"/>
      <c r="AS33" s="82"/>
      <c r="AU33" s="83"/>
      <c r="AV33" s="82"/>
      <c r="AW33" s="83"/>
      <c r="AX33" s="107"/>
      <c r="AZ33" s="108"/>
    </row>
    <row r="34" spans="1:52" ht="17.399999999999999" x14ac:dyDescent="0.5">
      <c r="A34" s="6"/>
      <c r="B34" s="6"/>
      <c r="C34" s="6"/>
      <c r="D34" s="6"/>
      <c r="E34" s="24" t="s">
        <v>647</v>
      </c>
      <c r="F34" s="28"/>
      <c r="G34" s="29"/>
      <c r="H34" s="29"/>
      <c r="I34" s="19"/>
      <c r="J34" s="3"/>
      <c r="K34" s="35"/>
      <c r="L34" s="82"/>
      <c r="T34" s="82"/>
      <c r="AD34" s="83"/>
      <c r="AE34" s="82"/>
      <c r="AJ34" s="83"/>
      <c r="AK34" s="82"/>
      <c r="AR34" s="83"/>
      <c r="AS34" s="82"/>
      <c r="AU34" s="83"/>
      <c r="AV34" s="82"/>
      <c r="AW34" s="83"/>
      <c r="AX34" s="107"/>
      <c r="AZ34" s="108"/>
    </row>
    <row r="35" spans="1:52" ht="27" x14ac:dyDescent="0.3">
      <c r="E35" s="16" t="s">
        <v>606</v>
      </c>
      <c r="F35" s="27"/>
      <c r="I35" s="20"/>
      <c r="J35" s="22"/>
      <c r="K35" s="36"/>
      <c r="L35" s="82"/>
      <c r="T35" s="82"/>
      <c r="AD35" s="83"/>
      <c r="AE35" s="82"/>
      <c r="AJ35" s="83"/>
      <c r="AK35" s="82"/>
      <c r="AR35" s="83"/>
      <c r="AS35" s="82"/>
      <c r="AU35" s="83"/>
      <c r="AV35" s="82"/>
      <c r="AW35" s="83"/>
      <c r="AX35" s="107"/>
      <c r="AZ35" s="108"/>
    </row>
    <row r="36" spans="1:52" ht="17.399999999999999" x14ac:dyDescent="0.5">
      <c r="A36" s="6" t="s">
        <v>436</v>
      </c>
      <c r="B36" s="6" t="s">
        <v>628</v>
      </c>
      <c r="C36" s="6"/>
      <c r="D36" s="6"/>
      <c r="E36" s="23" t="s">
        <v>437</v>
      </c>
      <c r="F36" s="45"/>
      <c r="I36" s="19" t="s">
        <v>438</v>
      </c>
      <c r="J36" s="3" t="s">
        <v>8</v>
      </c>
      <c r="K36" s="35"/>
      <c r="L36" s="82"/>
      <c r="R36" s="38">
        <v>32</v>
      </c>
      <c r="S36" s="38">
        <v>8</v>
      </c>
      <c r="T36" s="82"/>
      <c r="AD36" s="83"/>
      <c r="AE36" s="82"/>
      <c r="AJ36" s="83"/>
      <c r="AK36" s="82"/>
      <c r="AR36" s="83"/>
      <c r="AS36" s="82"/>
      <c r="AU36" s="83"/>
      <c r="AV36" s="82"/>
      <c r="AW36" s="83"/>
      <c r="AX36" s="107"/>
      <c r="AZ36" s="108"/>
    </row>
    <row r="37" spans="1:52" ht="17.399999999999999" x14ac:dyDescent="0.5">
      <c r="A37" s="6" t="s">
        <v>439</v>
      </c>
      <c r="B37" s="6">
        <v>0</v>
      </c>
      <c r="C37" s="57"/>
      <c r="D37" s="6"/>
      <c r="E37" s="23" t="s">
        <v>440</v>
      </c>
      <c r="F37" s="45"/>
      <c r="I37" s="19" t="s">
        <v>441</v>
      </c>
      <c r="J37" s="3" t="s">
        <v>8</v>
      </c>
      <c r="K37" s="35"/>
      <c r="L37" s="82"/>
      <c r="T37" s="82"/>
      <c r="AD37" s="83"/>
      <c r="AE37" s="82"/>
      <c r="AJ37" s="83"/>
      <c r="AK37" s="82"/>
      <c r="AR37" s="83"/>
      <c r="AS37" s="82"/>
      <c r="AU37" s="83"/>
      <c r="AV37" s="82"/>
      <c r="AW37" s="83"/>
      <c r="AX37" s="107"/>
      <c r="AZ37" s="108"/>
    </row>
    <row r="38" spans="1:52" ht="34.799999999999997" x14ac:dyDescent="0.5">
      <c r="A38" s="6" t="s">
        <v>442</v>
      </c>
      <c r="B38" s="6" t="s">
        <v>628</v>
      </c>
      <c r="C38" s="6"/>
      <c r="D38" s="6"/>
      <c r="E38" s="23" t="s">
        <v>126</v>
      </c>
      <c r="F38" s="45" t="s">
        <v>636</v>
      </c>
      <c r="I38" s="19" t="s">
        <v>443</v>
      </c>
      <c r="J38" s="3" t="s">
        <v>8</v>
      </c>
      <c r="K38" s="35"/>
      <c r="L38" s="82"/>
      <c r="T38" s="82"/>
      <c r="AD38" s="83"/>
      <c r="AE38" s="82"/>
      <c r="AJ38" s="83"/>
      <c r="AK38" s="82"/>
      <c r="AR38" s="83"/>
      <c r="AS38" s="82"/>
      <c r="AU38" s="83"/>
      <c r="AV38" s="82"/>
      <c r="AW38" s="83"/>
      <c r="AX38" s="107"/>
      <c r="AZ38" s="108"/>
    </row>
    <row r="39" spans="1:52" ht="34.799999999999997" x14ac:dyDescent="0.5">
      <c r="A39" s="6" t="s">
        <v>444</v>
      </c>
      <c r="B39" s="6">
        <v>0</v>
      </c>
      <c r="C39" s="55"/>
      <c r="D39" s="6"/>
      <c r="E39" s="23" t="s">
        <v>445</v>
      </c>
      <c r="F39" s="45" t="s">
        <v>637</v>
      </c>
      <c r="I39" s="19" t="s">
        <v>446</v>
      </c>
      <c r="J39" s="3" t="s">
        <v>8</v>
      </c>
      <c r="K39" s="35"/>
      <c r="L39" s="82"/>
      <c r="T39" s="82"/>
      <c r="AD39" s="83"/>
      <c r="AE39" s="82"/>
      <c r="AJ39" s="83"/>
      <c r="AK39" s="82"/>
      <c r="AR39" s="83"/>
      <c r="AS39" s="82"/>
      <c r="AU39" s="83"/>
      <c r="AV39" s="82"/>
      <c r="AW39" s="83"/>
      <c r="AX39" s="107"/>
      <c r="AZ39" s="108"/>
    </row>
    <row r="40" spans="1:52" ht="17.399999999999999" x14ac:dyDescent="0.5">
      <c r="A40" s="6" t="s">
        <v>447</v>
      </c>
      <c r="B40" s="6" t="s">
        <v>628</v>
      </c>
      <c r="C40" s="55"/>
      <c r="D40" s="6"/>
      <c r="E40" s="23" t="s">
        <v>126</v>
      </c>
      <c r="F40" s="45"/>
      <c r="I40" s="19" t="s">
        <v>448</v>
      </c>
      <c r="J40" s="3" t="s">
        <v>8</v>
      </c>
      <c r="K40" s="35"/>
      <c r="L40" s="82"/>
      <c r="T40" s="82"/>
      <c r="AD40" s="83"/>
      <c r="AE40" s="82"/>
      <c r="AJ40" s="83"/>
      <c r="AK40" s="82"/>
      <c r="AR40" s="83"/>
      <c r="AS40" s="82"/>
      <c r="AU40" s="83"/>
      <c r="AV40" s="82"/>
      <c r="AW40" s="83"/>
      <c r="AX40" s="107"/>
      <c r="AZ40" s="108"/>
    </row>
    <row r="41" spans="1:52" ht="17.399999999999999" x14ac:dyDescent="0.5">
      <c r="A41" s="6" t="s">
        <v>449</v>
      </c>
      <c r="B41" s="6" t="s">
        <v>628</v>
      </c>
      <c r="C41" s="55"/>
      <c r="D41" s="6"/>
      <c r="E41" s="23" t="s">
        <v>126</v>
      </c>
      <c r="F41" s="45"/>
      <c r="I41" s="19" t="s">
        <v>450</v>
      </c>
      <c r="J41" s="3" t="s">
        <v>8</v>
      </c>
      <c r="K41" s="35"/>
      <c r="L41" s="82"/>
      <c r="T41" s="82"/>
      <c r="AD41" s="83"/>
      <c r="AE41" s="82"/>
      <c r="AJ41" s="83"/>
      <c r="AK41" s="82"/>
      <c r="AR41" s="83"/>
      <c r="AS41" s="82"/>
      <c r="AU41" s="83"/>
      <c r="AV41" s="82"/>
      <c r="AW41" s="83"/>
      <c r="AX41" s="107"/>
      <c r="AZ41" s="108"/>
    </row>
    <row r="42" spans="1:52" ht="17.399999999999999" x14ac:dyDescent="0.5">
      <c r="A42" s="6" t="s">
        <v>451</v>
      </c>
      <c r="B42" s="6" t="s">
        <v>626</v>
      </c>
      <c r="C42" s="6"/>
      <c r="D42" s="6"/>
      <c r="E42" s="23" t="s">
        <v>631</v>
      </c>
      <c r="F42" s="45"/>
      <c r="I42" s="19" t="s">
        <v>452</v>
      </c>
      <c r="J42" s="3" t="s">
        <v>8</v>
      </c>
      <c r="K42" s="35"/>
      <c r="L42" s="82"/>
      <c r="M42" s="38">
        <v>8</v>
      </c>
      <c r="Q42" s="38">
        <v>2</v>
      </c>
      <c r="T42" s="82"/>
      <c r="AD42" s="83">
        <v>2</v>
      </c>
      <c r="AE42" s="82"/>
      <c r="AJ42" s="83"/>
      <c r="AK42" s="82"/>
      <c r="AR42" s="83"/>
      <c r="AS42" s="82"/>
      <c r="AU42" s="83"/>
      <c r="AV42" s="82"/>
      <c r="AW42" s="83"/>
      <c r="AX42" s="107"/>
      <c r="AZ42" s="108"/>
    </row>
    <row r="43" spans="1:52" ht="17.399999999999999" x14ac:dyDescent="0.5">
      <c r="A43" s="6" t="s">
        <v>453</v>
      </c>
      <c r="B43" s="6" t="s">
        <v>628</v>
      </c>
      <c r="C43" s="6"/>
      <c r="D43" s="6"/>
      <c r="E43" s="23" t="s">
        <v>240</v>
      </c>
      <c r="F43" s="45"/>
      <c r="I43" s="19" t="s">
        <v>217</v>
      </c>
      <c r="J43" s="3" t="s">
        <v>8</v>
      </c>
      <c r="K43" s="35"/>
      <c r="L43" s="82"/>
      <c r="T43" s="82"/>
      <c r="AD43" s="83"/>
      <c r="AE43" s="82"/>
      <c r="AJ43" s="83"/>
      <c r="AK43" s="82"/>
      <c r="AQ43" s="38">
        <v>1</v>
      </c>
      <c r="AR43" s="83"/>
      <c r="AS43" s="82"/>
      <c r="AU43" s="83"/>
      <c r="AV43" s="82"/>
      <c r="AW43" s="83"/>
      <c r="AX43" s="107"/>
      <c r="AZ43" s="108"/>
    </row>
    <row r="44" spans="1:52" ht="17.399999999999999" x14ac:dyDescent="0.5">
      <c r="A44" s="6" t="s">
        <v>454</v>
      </c>
      <c r="B44" s="6" t="s">
        <v>628</v>
      </c>
      <c r="C44" s="6"/>
      <c r="D44" s="6"/>
      <c r="E44" s="23" t="s">
        <v>455</v>
      </c>
      <c r="F44" s="45"/>
      <c r="I44" s="19" t="s">
        <v>456</v>
      </c>
      <c r="J44" s="3" t="s">
        <v>8</v>
      </c>
      <c r="K44" s="35"/>
      <c r="L44" s="82"/>
      <c r="T44" s="82"/>
      <c r="AD44" s="83"/>
      <c r="AE44" s="82"/>
      <c r="AJ44" s="83"/>
      <c r="AK44" s="82"/>
      <c r="AR44" s="83"/>
      <c r="AS44" s="82"/>
      <c r="AU44" s="83"/>
      <c r="AV44" s="82"/>
      <c r="AW44" s="83"/>
      <c r="AX44" s="107"/>
      <c r="AZ44" s="108"/>
    </row>
    <row r="45" spans="1:52" ht="18" customHeight="1" x14ac:dyDescent="0.5">
      <c r="A45" s="6" t="s">
        <v>457</v>
      </c>
      <c r="B45" s="6" t="s">
        <v>628</v>
      </c>
      <c r="C45" s="6"/>
      <c r="D45" s="6"/>
      <c r="E45" s="23" t="s">
        <v>458</v>
      </c>
      <c r="F45" s="45"/>
      <c r="I45" s="19" t="s">
        <v>459</v>
      </c>
      <c r="J45" s="3" t="s">
        <v>8</v>
      </c>
      <c r="K45" s="35"/>
      <c r="L45" s="82"/>
      <c r="T45" s="82"/>
      <c r="AD45" s="83"/>
      <c r="AE45" s="82"/>
      <c r="AJ45" s="83"/>
      <c r="AK45" s="82"/>
      <c r="AR45" s="83"/>
      <c r="AS45" s="82"/>
      <c r="AU45" s="83"/>
      <c r="AV45" s="82"/>
      <c r="AW45" s="83"/>
      <c r="AX45" s="107"/>
      <c r="AZ45" s="108"/>
    </row>
    <row r="46" spans="1:52" ht="17.399999999999999" x14ac:dyDescent="0.5">
      <c r="A46" s="6" t="s">
        <v>460</v>
      </c>
      <c r="B46" s="6" t="s">
        <v>628</v>
      </c>
      <c r="C46" s="6"/>
      <c r="D46" s="6"/>
      <c r="E46" s="23" t="s">
        <v>461</v>
      </c>
      <c r="F46" s="45"/>
      <c r="I46" s="19" t="s">
        <v>462</v>
      </c>
      <c r="J46" s="3" t="s">
        <v>8</v>
      </c>
      <c r="K46" s="35"/>
      <c r="L46" s="82"/>
      <c r="T46" s="82"/>
      <c r="AD46" s="83"/>
      <c r="AE46" s="82"/>
      <c r="AJ46" s="83"/>
      <c r="AK46" s="82"/>
      <c r="AR46" s="83"/>
      <c r="AS46" s="82"/>
      <c r="AU46" s="83"/>
      <c r="AV46" s="82"/>
      <c r="AW46" s="83"/>
      <c r="AX46" s="107"/>
      <c r="AZ46" s="108"/>
    </row>
    <row r="47" spans="1:52" ht="17.399999999999999" x14ac:dyDescent="0.5">
      <c r="A47" s="6" t="s">
        <v>463</v>
      </c>
      <c r="B47" s="6" t="s">
        <v>628</v>
      </c>
      <c r="C47" s="6"/>
      <c r="D47" s="6"/>
      <c r="E47" s="23" t="s">
        <v>464</v>
      </c>
      <c r="F47" s="45"/>
      <c r="I47" s="19" t="s">
        <v>465</v>
      </c>
      <c r="J47" s="3" t="s">
        <v>8</v>
      </c>
      <c r="K47" s="35"/>
      <c r="L47" s="82"/>
      <c r="T47" s="82"/>
      <c r="AD47" s="83"/>
      <c r="AE47" s="82"/>
      <c r="AJ47" s="83"/>
      <c r="AK47" s="82"/>
      <c r="AR47" s="83"/>
      <c r="AS47" s="82"/>
      <c r="AU47" s="83"/>
      <c r="AV47" s="82"/>
      <c r="AW47" s="83"/>
      <c r="AX47" s="107"/>
      <c r="AZ47" s="108"/>
    </row>
    <row r="48" spans="1:52" ht="17.399999999999999" x14ac:dyDescent="0.5">
      <c r="A48" s="6" t="s">
        <v>466</v>
      </c>
      <c r="B48" s="6" t="s">
        <v>628</v>
      </c>
      <c r="C48" s="6"/>
      <c r="D48" s="6"/>
      <c r="E48" s="23" t="s">
        <v>467</v>
      </c>
      <c r="F48" s="45"/>
      <c r="I48" s="19" t="s">
        <v>468</v>
      </c>
      <c r="J48" s="3" t="s">
        <v>8</v>
      </c>
      <c r="K48" s="35"/>
      <c r="L48" s="82"/>
      <c r="T48" s="82"/>
      <c r="AD48" s="83"/>
      <c r="AE48" s="82"/>
      <c r="AJ48" s="83"/>
      <c r="AK48" s="82"/>
      <c r="AR48" s="83"/>
      <c r="AS48" s="82"/>
      <c r="AU48" s="83"/>
      <c r="AV48" s="82"/>
      <c r="AW48" s="83"/>
      <c r="AX48" s="107"/>
      <c r="AZ48" s="108"/>
    </row>
    <row r="49" spans="1:52" ht="17.399999999999999" x14ac:dyDescent="0.5">
      <c r="A49" s="6" t="s">
        <v>469</v>
      </c>
      <c r="B49" s="6" t="s">
        <v>625</v>
      </c>
      <c r="C49" s="55"/>
      <c r="D49" s="6"/>
      <c r="E49" s="23" t="s">
        <v>470</v>
      </c>
      <c r="F49" s="45"/>
      <c r="I49" s="19" t="s">
        <v>224</v>
      </c>
      <c r="J49" s="3" t="s">
        <v>8</v>
      </c>
      <c r="K49" s="35"/>
      <c r="L49" s="82"/>
      <c r="T49" s="82"/>
      <c r="AD49" s="83"/>
      <c r="AE49" s="82"/>
      <c r="AJ49" s="83"/>
      <c r="AK49" s="82"/>
      <c r="AR49" s="83"/>
      <c r="AS49" s="82"/>
      <c r="AU49" s="83"/>
      <c r="AV49" s="82"/>
      <c r="AW49" s="83"/>
      <c r="AX49" s="107"/>
      <c r="AZ49" s="108"/>
    </row>
    <row r="50" spans="1:52" ht="34.799999999999997" x14ac:dyDescent="0.5">
      <c r="A50" s="6" t="s">
        <v>471</v>
      </c>
      <c r="B50" s="6" t="s">
        <v>626</v>
      </c>
      <c r="C50" s="6"/>
      <c r="D50" s="6"/>
      <c r="E50" s="23" t="s">
        <v>472</v>
      </c>
      <c r="F50" s="45"/>
      <c r="I50" s="19" t="s">
        <v>473</v>
      </c>
      <c r="J50" s="3" t="s">
        <v>8</v>
      </c>
      <c r="K50" s="35"/>
      <c r="L50" s="82"/>
      <c r="T50" s="82"/>
      <c r="AD50" s="83"/>
      <c r="AE50" s="82"/>
      <c r="AJ50" s="83"/>
      <c r="AK50" s="82"/>
      <c r="AR50" s="83"/>
      <c r="AS50" s="82"/>
      <c r="AU50" s="83"/>
      <c r="AV50" s="82"/>
      <c r="AW50" s="83"/>
      <c r="AX50" s="107"/>
      <c r="AZ50" s="108"/>
    </row>
    <row r="51" spans="1:52" ht="17.399999999999999" x14ac:dyDescent="0.5">
      <c r="A51" s="6" t="s">
        <v>474</v>
      </c>
      <c r="B51" s="6" t="s">
        <v>626</v>
      </c>
      <c r="C51" s="6"/>
      <c r="D51" s="6"/>
      <c r="E51" s="23" t="s">
        <v>475</v>
      </c>
      <c r="F51" s="45"/>
      <c r="I51" s="19" t="s">
        <v>267</v>
      </c>
      <c r="J51" s="3" t="s">
        <v>8</v>
      </c>
      <c r="K51" s="35"/>
      <c r="L51" s="82"/>
      <c r="T51" s="82"/>
      <c r="AD51" s="83"/>
      <c r="AE51" s="82"/>
      <c r="AJ51" s="83"/>
      <c r="AK51" s="82"/>
      <c r="AR51" s="83"/>
      <c r="AS51" s="82"/>
      <c r="AU51" s="83"/>
      <c r="AV51" s="82"/>
      <c r="AW51" s="83"/>
      <c r="AX51" s="107"/>
      <c r="AZ51" s="108"/>
    </row>
    <row r="52" spans="1:52" ht="34.799999999999997" x14ac:dyDescent="0.5">
      <c r="A52" s="6" t="s">
        <v>476</v>
      </c>
      <c r="B52" s="6" t="s">
        <v>626</v>
      </c>
      <c r="C52" s="6"/>
      <c r="D52" s="6"/>
      <c r="E52" s="23" t="s">
        <v>477</v>
      </c>
      <c r="F52" s="45"/>
      <c r="I52" s="19" t="s">
        <v>478</v>
      </c>
      <c r="J52" s="3" t="s">
        <v>8</v>
      </c>
      <c r="K52" s="35"/>
      <c r="L52" s="82"/>
      <c r="T52" s="82"/>
      <c r="AD52" s="83"/>
      <c r="AE52" s="82"/>
      <c r="AJ52" s="83"/>
      <c r="AK52" s="82"/>
      <c r="AR52" s="83"/>
      <c r="AS52" s="82"/>
      <c r="AU52" s="83"/>
      <c r="AV52" s="82"/>
      <c r="AW52" s="83"/>
      <c r="AX52" s="107"/>
      <c r="AZ52" s="108"/>
    </row>
    <row r="53" spans="1:52" ht="17.399999999999999" x14ac:dyDescent="0.5">
      <c r="A53" s="6" t="s">
        <v>479</v>
      </c>
      <c r="B53" s="6" t="s">
        <v>628</v>
      </c>
      <c r="C53" s="6"/>
      <c r="D53" s="6"/>
      <c r="E53" s="23" t="s">
        <v>343</v>
      </c>
      <c r="F53" s="45"/>
      <c r="I53" s="19" t="s">
        <v>480</v>
      </c>
      <c r="J53" s="3" t="s">
        <v>8</v>
      </c>
      <c r="K53" s="35"/>
      <c r="L53" s="82"/>
      <c r="T53" s="82"/>
      <c r="AD53" s="83"/>
      <c r="AE53" s="82"/>
      <c r="AJ53" s="83"/>
      <c r="AK53" s="82"/>
      <c r="AR53" s="83"/>
      <c r="AS53" s="82"/>
      <c r="AU53" s="83"/>
      <c r="AV53" s="82"/>
      <c r="AW53" s="83"/>
      <c r="AX53" s="107"/>
      <c r="AZ53" s="108"/>
    </row>
    <row r="54" spans="1:52" ht="34.799999999999997" x14ac:dyDescent="0.5">
      <c r="A54" s="6" t="s">
        <v>481</v>
      </c>
      <c r="B54" s="6" t="s">
        <v>626</v>
      </c>
      <c r="C54" s="6"/>
      <c r="D54" s="6"/>
      <c r="E54" s="23" t="s">
        <v>482</v>
      </c>
      <c r="F54" s="45"/>
      <c r="I54" s="19" t="s">
        <v>483</v>
      </c>
      <c r="J54" s="3" t="s">
        <v>8</v>
      </c>
      <c r="K54" s="35"/>
      <c r="L54" s="82"/>
      <c r="T54" s="82"/>
      <c r="AD54" s="83"/>
      <c r="AE54" s="82"/>
      <c r="AJ54" s="83"/>
      <c r="AK54" s="82"/>
      <c r="AR54" s="83"/>
      <c r="AS54" s="82"/>
      <c r="AU54" s="83"/>
      <c r="AV54" s="82"/>
      <c r="AW54" s="83"/>
      <c r="AX54" s="107"/>
      <c r="AZ54" s="108"/>
    </row>
    <row r="55" spans="1:52" ht="17.399999999999999" x14ac:dyDescent="0.5">
      <c r="A55" s="6" t="s">
        <v>484</v>
      </c>
      <c r="B55" s="6" t="s">
        <v>626</v>
      </c>
      <c r="C55" s="6"/>
      <c r="D55" s="6"/>
      <c r="E55" s="23" t="s">
        <v>175</v>
      </c>
      <c r="F55" s="45"/>
      <c r="I55" s="19" t="s">
        <v>422</v>
      </c>
      <c r="J55" s="3" t="s">
        <v>8</v>
      </c>
      <c r="K55" s="35"/>
      <c r="L55" s="82"/>
      <c r="T55" s="82"/>
      <c r="AD55" s="83"/>
      <c r="AE55" s="82"/>
      <c r="AJ55" s="83"/>
      <c r="AK55" s="82"/>
      <c r="AR55" s="83"/>
      <c r="AS55" s="82"/>
      <c r="AU55" s="83"/>
      <c r="AV55" s="82"/>
      <c r="AW55" s="83"/>
      <c r="AX55" s="107"/>
      <c r="AZ55" s="108"/>
    </row>
    <row r="56" spans="1:52" ht="27" x14ac:dyDescent="0.3">
      <c r="E56" s="16" t="s">
        <v>607</v>
      </c>
      <c r="F56" s="27"/>
      <c r="I56" s="20"/>
      <c r="J56" s="22"/>
      <c r="K56" s="36"/>
      <c r="L56" s="82"/>
      <c r="T56" s="82"/>
      <c r="AD56" s="83"/>
      <c r="AE56" s="82"/>
      <c r="AJ56" s="83"/>
      <c r="AK56" s="82"/>
      <c r="AR56" s="83"/>
      <c r="AS56" s="82"/>
      <c r="AU56" s="83"/>
      <c r="AV56" s="82"/>
      <c r="AW56" s="83"/>
      <c r="AX56" s="107"/>
      <c r="AZ56" s="108"/>
    </row>
    <row r="57" spans="1:52" ht="17.399999999999999" x14ac:dyDescent="0.5">
      <c r="A57" s="8" t="s">
        <v>533</v>
      </c>
      <c r="B57" s="6" t="s">
        <v>628</v>
      </c>
      <c r="C57" s="6"/>
      <c r="D57" s="6"/>
      <c r="E57" s="40" t="s">
        <v>437</v>
      </c>
      <c r="F57" s="46"/>
      <c r="I57" s="17" t="s">
        <v>534</v>
      </c>
      <c r="J57" s="3" t="s">
        <v>8</v>
      </c>
      <c r="K57" s="35"/>
      <c r="L57" s="82"/>
      <c r="R57" s="38">
        <v>40</v>
      </c>
      <c r="S57" s="38">
        <v>10</v>
      </c>
      <c r="T57" s="82"/>
      <c r="V57" s="38">
        <v>15</v>
      </c>
      <c r="AD57" s="83"/>
      <c r="AE57" s="82"/>
      <c r="AJ57" s="83"/>
      <c r="AK57" s="82"/>
      <c r="AR57" s="83"/>
      <c r="AS57" s="82"/>
      <c r="AU57" s="83"/>
      <c r="AV57" s="82"/>
      <c r="AW57" s="83"/>
      <c r="AX57" s="107"/>
      <c r="AZ57" s="108"/>
    </row>
    <row r="58" spans="1:52" ht="28.8" x14ac:dyDescent="0.3">
      <c r="A58" s="8" t="s">
        <v>535</v>
      </c>
      <c r="B58" s="8">
        <v>0</v>
      </c>
      <c r="C58" s="56"/>
      <c r="D58" s="8"/>
      <c r="E58" s="40" t="s">
        <v>536</v>
      </c>
      <c r="F58" s="46"/>
      <c r="H58" s="30">
        <v>150</v>
      </c>
      <c r="I58" s="17" t="s">
        <v>537</v>
      </c>
      <c r="J58" s="3" t="s">
        <v>8</v>
      </c>
      <c r="K58" s="35"/>
      <c r="L58" s="82"/>
      <c r="T58" s="82"/>
      <c r="AD58" s="83"/>
      <c r="AE58" s="82"/>
      <c r="AJ58" s="83"/>
      <c r="AK58" s="82"/>
      <c r="AR58" s="83"/>
      <c r="AS58" s="82"/>
      <c r="AU58" s="83"/>
      <c r="AV58" s="82"/>
      <c r="AW58" s="83"/>
      <c r="AX58" s="107"/>
      <c r="AZ58" s="108"/>
    </row>
    <row r="59" spans="1:52" ht="17.399999999999999" x14ac:dyDescent="0.3">
      <c r="A59" s="8" t="s">
        <v>538</v>
      </c>
      <c r="B59" s="8">
        <v>0</v>
      </c>
      <c r="C59" s="56"/>
      <c r="D59" s="8"/>
      <c r="E59" s="40" t="s">
        <v>126</v>
      </c>
      <c r="F59" s="46"/>
      <c r="I59" s="17" t="s">
        <v>539</v>
      </c>
      <c r="J59" s="3" t="s">
        <v>8</v>
      </c>
      <c r="K59" s="35"/>
      <c r="L59" s="82"/>
      <c r="T59" s="82"/>
      <c r="AD59" s="83"/>
      <c r="AE59" s="82"/>
      <c r="AJ59" s="83"/>
      <c r="AK59" s="82"/>
      <c r="AR59" s="83"/>
      <c r="AS59" s="82"/>
      <c r="AU59" s="83"/>
      <c r="AV59" s="82"/>
      <c r="AW59" s="83"/>
      <c r="AX59" s="107"/>
      <c r="AZ59" s="108"/>
    </row>
    <row r="60" spans="1:52" ht="17.399999999999999" x14ac:dyDescent="0.3">
      <c r="A60" s="8" t="s">
        <v>540</v>
      </c>
      <c r="B60" s="8">
        <v>0</v>
      </c>
      <c r="C60" s="56"/>
      <c r="D60" s="8"/>
      <c r="E60" s="40" t="s">
        <v>126</v>
      </c>
      <c r="F60" s="46"/>
      <c r="I60" s="17" t="s">
        <v>541</v>
      </c>
      <c r="J60" s="3" t="s">
        <v>8</v>
      </c>
      <c r="K60" s="35"/>
      <c r="L60" s="82"/>
      <c r="T60" s="82"/>
      <c r="AD60" s="83"/>
      <c r="AE60" s="82"/>
      <c r="AJ60" s="83"/>
      <c r="AK60" s="82"/>
      <c r="AR60" s="83"/>
      <c r="AS60" s="82"/>
      <c r="AU60" s="83"/>
      <c r="AV60" s="82"/>
      <c r="AW60" s="83"/>
      <c r="AX60" s="107"/>
      <c r="AZ60" s="108"/>
    </row>
    <row r="61" spans="1:52" ht="28.8" x14ac:dyDescent="0.3">
      <c r="A61" s="8" t="s">
        <v>542</v>
      </c>
      <c r="B61" s="8" t="s">
        <v>626</v>
      </c>
      <c r="C61" s="8"/>
      <c r="D61" s="8"/>
      <c r="E61" s="40" t="s">
        <v>543</v>
      </c>
      <c r="F61" s="46"/>
      <c r="I61" s="17" t="s">
        <v>544</v>
      </c>
      <c r="J61" s="3" t="s">
        <v>8</v>
      </c>
      <c r="K61" s="35"/>
      <c r="L61" s="82"/>
      <c r="T61" s="82"/>
      <c r="AD61" s="83"/>
      <c r="AE61" s="82"/>
      <c r="AJ61" s="83"/>
      <c r="AK61" s="82"/>
      <c r="AR61" s="83"/>
      <c r="AS61" s="82"/>
      <c r="AU61" s="83"/>
      <c r="AV61" s="82"/>
      <c r="AW61" s="83"/>
      <c r="AX61" s="107"/>
      <c r="AZ61" s="108"/>
    </row>
    <row r="62" spans="1:52" ht="28.8" x14ac:dyDescent="0.3">
      <c r="A62" s="8" t="s">
        <v>545</v>
      </c>
      <c r="B62" s="8" t="s">
        <v>626</v>
      </c>
      <c r="C62" s="8"/>
      <c r="D62" s="8"/>
      <c r="E62" s="40" t="s">
        <v>546</v>
      </c>
      <c r="F62" s="46"/>
      <c r="I62" s="17" t="s">
        <v>547</v>
      </c>
      <c r="J62" s="3" t="s">
        <v>8</v>
      </c>
      <c r="K62" s="35"/>
      <c r="L62" s="82"/>
      <c r="T62" s="82"/>
      <c r="AD62" s="83"/>
      <c r="AE62" s="82"/>
      <c r="AJ62" s="83"/>
      <c r="AK62" s="82"/>
      <c r="AR62" s="83"/>
      <c r="AS62" s="82"/>
      <c r="AU62" s="83"/>
      <c r="AV62" s="82"/>
      <c r="AW62" s="83"/>
      <c r="AX62" s="107"/>
      <c r="AZ62" s="108"/>
    </row>
    <row r="63" spans="1:52" ht="17.399999999999999" x14ac:dyDescent="0.3">
      <c r="A63" s="8" t="s">
        <v>548</v>
      </c>
      <c r="B63" s="8" t="s">
        <v>626</v>
      </c>
      <c r="C63" s="8"/>
      <c r="D63" s="8"/>
      <c r="E63" s="40" t="s">
        <v>175</v>
      </c>
      <c r="F63" s="46"/>
      <c r="I63" s="17" t="s">
        <v>549</v>
      </c>
      <c r="J63" s="3" t="s">
        <v>8</v>
      </c>
      <c r="K63" s="35"/>
      <c r="L63" s="82"/>
      <c r="T63" s="82"/>
      <c r="AD63" s="83"/>
      <c r="AE63" s="82"/>
      <c r="AJ63" s="83"/>
      <c r="AK63" s="82"/>
      <c r="AR63" s="83"/>
      <c r="AS63" s="82"/>
      <c r="AU63" s="83"/>
      <c r="AV63" s="82"/>
      <c r="AW63" s="83"/>
      <c r="AX63" s="107"/>
      <c r="AZ63" s="108"/>
    </row>
    <row r="64" spans="1:52" ht="28.8" x14ac:dyDescent="0.3">
      <c r="A64" s="8" t="s">
        <v>550</v>
      </c>
      <c r="B64" s="8" t="s">
        <v>628</v>
      </c>
      <c r="C64" s="8"/>
      <c r="D64" s="8"/>
      <c r="E64" s="40" t="s">
        <v>551</v>
      </c>
      <c r="F64" s="46"/>
      <c r="I64" s="17" t="s">
        <v>552</v>
      </c>
      <c r="J64" s="3" t="s">
        <v>8</v>
      </c>
      <c r="K64" s="35"/>
      <c r="L64" s="82"/>
      <c r="T64" s="82"/>
      <c r="AD64" s="83"/>
      <c r="AE64" s="82"/>
      <c r="AJ64" s="83"/>
      <c r="AK64" s="82"/>
      <c r="AQ64" s="38">
        <v>1</v>
      </c>
      <c r="AR64" s="83"/>
      <c r="AS64" s="82"/>
      <c r="AU64" s="83"/>
      <c r="AV64" s="82"/>
      <c r="AW64" s="83"/>
      <c r="AX64" s="107"/>
      <c r="AZ64" s="108"/>
    </row>
    <row r="65" spans="1:52" ht="28.8" x14ac:dyDescent="0.3">
      <c r="A65" s="8" t="s">
        <v>553</v>
      </c>
      <c r="B65" s="8" t="s">
        <v>628</v>
      </c>
      <c r="C65" s="8"/>
      <c r="D65" s="8"/>
      <c r="E65" s="40" t="s">
        <v>554</v>
      </c>
      <c r="F65" s="46"/>
      <c r="I65" s="17" t="s">
        <v>555</v>
      </c>
      <c r="J65" s="3" t="s">
        <v>8</v>
      </c>
      <c r="K65" s="35"/>
      <c r="L65" s="82"/>
      <c r="T65" s="82"/>
      <c r="AD65" s="83"/>
      <c r="AE65" s="82"/>
      <c r="AJ65" s="83"/>
      <c r="AK65" s="82"/>
      <c r="AR65" s="83"/>
      <c r="AS65" s="82"/>
      <c r="AU65" s="83"/>
      <c r="AV65" s="82"/>
      <c r="AW65" s="83"/>
      <c r="AX65" s="107"/>
      <c r="AZ65" s="108"/>
    </row>
    <row r="66" spans="1:52" ht="17.399999999999999" x14ac:dyDescent="0.3">
      <c r="A66" s="8" t="s">
        <v>556</v>
      </c>
      <c r="B66" s="8" t="s">
        <v>628</v>
      </c>
      <c r="C66" s="8"/>
      <c r="D66" s="8"/>
      <c r="E66" s="40" t="s">
        <v>557</v>
      </c>
      <c r="F66" s="46"/>
      <c r="I66" s="17" t="s">
        <v>558</v>
      </c>
      <c r="J66" s="3" t="s">
        <v>8</v>
      </c>
      <c r="K66" s="35"/>
      <c r="L66" s="82"/>
      <c r="T66" s="82"/>
      <c r="AD66" s="83"/>
      <c r="AE66" s="82"/>
      <c r="AJ66" s="83"/>
      <c r="AK66" s="82"/>
      <c r="AR66" s="83"/>
      <c r="AS66" s="82"/>
      <c r="AU66" s="83"/>
      <c r="AV66" s="82"/>
      <c r="AW66" s="83"/>
      <c r="AX66" s="107"/>
      <c r="AZ66" s="108"/>
    </row>
    <row r="67" spans="1:52" ht="28.8" x14ac:dyDescent="0.3">
      <c r="A67" s="8" t="s">
        <v>559</v>
      </c>
      <c r="B67" s="8" t="s">
        <v>628</v>
      </c>
      <c r="C67" s="8"/>
      <c r="D67" s="8"/>
      <c r="E67" s="40" t="s">
        <v>560</v>
      </c>
      <c r="F67" s="46"/>
      <c r="I67" s="17" t="s">
        <v>561</v>
      </c>
      <c r="J67" s="3" t="s">
        <v>8</v>
      </c>
      <c r="K67" s="35"/>
      <c r="L67" s="82"/>
      <c r="T67" s="82"/>
      <c r="AD67" s="83"/>
      <c r="AE67" s="82"/>
      <c r="AJ67" s="83"/>
      <c r="AK67" s="82"/>
      <c r="AR67" s="83"/>
      <c r="AS67" s="82"/>
      <c r="AU67" s="83"/>
      <c r="AV67" s="82"/>
      <c r="AW67" s="83"/>
      <c r="AX67" s="107"/>
      <c r="AZ67" s="108"/>
    </row>
    <row r="68" spans="1:52" ht="17.399999999999999" x14ac:dyDescent="0.3">
      <c r="A68" s="8" t="s">
        <v>562</v>
      </c>
      <c r="B68" s="8" t="s">
        <v>626</v>
      </c>
      <c r="C68" s="8"/>
      <c r="D68" s="8"/>
      <c r="E68" s="40" t="s">
        <v>482</v>
      </c>
      <c r="F68" s="46"/>
      <c r="I68" s="17" t="s">
        <v>563</v>
      </c>
      <c r="J68" s="3" t="s">
        <v>8</v>
      </c>
      <c r="K68" s="35"/>
      <c r="L68" s="82"/>
      <c r="T68" s="82"/>
      <c r="AD68" s="83"/>
      <c r="AE68" s="82"/>
      <c r="AJ68" s="83"/>
      <c r="AK68" s="82"/>
      <c r="AR68" s="83"/>
      <c r="AS68" s="82"/>
      <c r="AU68" s="83"/>
      <c r="AV68" s="82"/>
      <c r="AW68" s="83"/>
      <c r="AX68" s="107"/>
      <c r="AZ68" s="108"/>
    </row>
    <row r="69" spans="1:52" ht="17.399999999999999" x14ac:dyDescent="0.3">
      <c r="A69" s="8" t="s">
        <v>564</v>
      </c>
      <c r="B69" s="8" t="s">
        <v>628</v>
      </c>
      <c r="C69" s="8"/>
      <c r="D69" s="8"/>
      <c r="E69" s="40" t="s">
        <v>467</v>
      </c>
      <c r="F69" s="46"/>
      <c r="I69" s="17" t="s">
        <v>563</v>
      </c>
      <c r="J69" s="3" t="s">
        <v>8</v>
      </c>
      <c r="K69" s="35"/>
      <c r="L69" s="82"/>
      <c r="T69" s="82"/>
      <c r="AD69" s="83"/>
      <c r="AE69" s="82"/>
      <c r="AJ69" s="83"/>
      <c r="AK69" s="82"/>
      <c r="AR69" s="83"/>
      <c r="AS69" s="82"/>
      <c r="AU69" s="83"/>
      <c r="AV69" s="82"/>
      <c r="AW69" s="83"/>
      <c r="AX69" s="107"/>
      <c r="AZ69" s="108"/>
    </row>
    <row r="70" spans="1:52" ht="17.399999999999999" x14ac:dyDescent="0.3">
      <c r="A70" s="8" t="s">
        <v>565</v>
      </c>
      <c r="B70" s="8" t="s">
        <v>626</v>
      </c>
      <c r="C70" s="8"/>
      <c r="D70" s="8"/>
      <c r="E70" s="40" t="s">
        <v>566</v>
      </c>
      <c r="F70" s="46"/>
      <c r="I70" s="17" t="s">
        <v>567</v>
      </c>
      <c r="J70" s="3" t="s">
        <v>8</v>
      </c>
      <c r="K70" s="35"/>
      <c r="L70" s="82"/>
      <c r="T70" s="82"/>
      <c r="AD70" s="83"/>
      <c r="AE70" s="82"/>
      <c r="AJ70" s="83"/>
      <c r="AK70" s="82"/>
      <c r="AR70" s="83"/>
      <c r="AS70" s="82"/>
      <c r="AU70" s="83"/>
      <c r="AV70" s="82"/>
      <c r="AW70" s="83"/>
      <c r="AX70" s="107"/>
      <c r="AZ70" s="108"/>
    </row>
    <row r="71" spans="1:52" ht="17.399999999999999" x14ac:dyDescent="0.3">
      <c r="A71" s="8" t="s">
        <v>568</v>
      </c>
      <c r="B71" s="8" t="s">
        <v>626</v>
      </c>
      <c r="C71" s="8"/>
      <c r="D71" s="8"/>
      <c r="E71" s="40" t="s">
        <v>569</v>
      </c>
      <c r="F71" s="46"/>
      <c r="I71" s="17" t="s">
        <v>570</v>
      </c>
      <c r="J71" s="3" t="s">
        <v>8</v>
      </c>
      <c r="K71" s="35"/>
      <c r="L71" s="82"/>
      <c r="T71" s="82"/>
      <c r="AD71" s="83"/>
      <c r="AE71" s="82"/>
      <c r="AJ71" s="83"/>
      <c r="AK71" s="82"/>
      <c r="AR71" s="83"/>
      <c r="AS71" s="82"/>
      <c r="AU71" s="83"/>
      <c r="AV71" s="82"/>
      <c r="AW71" s="83"/>
      <c r="AX71" s="107"/>
      <c r="AZ71" s="108"/>
    </row>
    <row r="72" spans="1:52" ht="17.399999999999999" x14ac:dyDescent="0.3">
      <c r="A72" s="8" t="s">
        <v>571</v>
      </c>
      <c r="B72" s="8" t="s">
        <v>626</v>
      </c>
      <c r="C72" s="8"/>
      <c r="D72" s="8"/>
      <c r="E72" s="40" t="s">
        <v>572</v>
      </c>
      <c r="F72" s="46"/>
      <c r="I72" s="17" t="s">
        <v>561</v>
      </c>
      <c r="J72" s="3" t="s">
        <v>8</v>
      </c>
      <c r="K72" s="35"/>
      <c r="L72" s="82"/>
      <c r="T72" s="82"/>
      <c r="AD72" s="83"/>
      <c r="AE72" s="82"/>
      <c r="AJ72" s="83"/>
      <c r="AK72" s="82"/>
      <c r="AR72" s="83"/>
      <c r="AS72" s="82"/>
      <c r="AU72" s="83"/>
      <c r="AV72" s="82"/>
      <c r="AW72" s="83"/>
      <c r="AX72" s="107"/>
      <c r="AZ72" s="108"/>
    </row>
    <row r="73" spans="1:52" ht="17.399999999999999" x14ac:dyDescent="0.3">
      <c r="A73" s="8" t="s">
        <v>573</v>
      </c>
      <c r="B73" s="8" t="s">
        <v>625</v>
      </c>
      <c r="C73" s="8"/>
      <c r="D73" s="8"/>
      <c r="E73" s="40" t="s">
        <v>470</v>
      </c>
      <c r="F73" s="46"/>
      <c r="I73" s="17" t="s">
        <v>574</v>
      </c>
      <c r="J73" s="3" t="s">
        <v>8</v>
      </c>
      <c r="K73" s="35"/>
      <c r="L73" s="82"/>
      <c r="T73" s="82"/>
      <c r="AD73" s="83"/>
      <c r="AE73" s="82"/>
      <c r="AJ73" s="83"/>
      <c r="AK73" s="82"/>
      <c r="AR73" s="83"/>
      <c r="AS73" s="82"/>
      <c r="AU73" s="83"/>
      <c r="AV73" s="82"/>
      <c r="AW73" s="83"/>
      <c r="AX73" s="107"/>
      <c r="AZ73" s="108"/>
    </row>
    <row r="74" spans="1:52" ht="17.399999999999999" x14ac:dyDescent="0.3">
      <c r="A74" s="8" t="s">
        <v>575</v>
      </c>
      <c r="B74" s="8" t="s">
        <v>626</v>
      </c>
      <c r="C74" s="8"/>
      <c r="D74" s="8"/>
      <c r="E74" s="40" t="s">
        <v>477</v>
      </c>
      <c r="F74" s="46"/>
      <c r="I74" s="17" t="s">
        <v>576</v>
      </c>
      <c r="J74" s="3" t="s">
        <v>8</v>
      </c>
      <c r="K74" s="35"/>
      <c r="L74" s="82"/>
      <c r="T74" s="82"/>
      <c r="AD74" s="83"/>
      <c r="AE74" s="82"/>
      <c r="AJ74" s="83"/>
      <c r="AK74" s="82"/>
      <c r="AR74" s="83"/>
      <c r="AS74" s="82"/>
      <c r="AU74" s="83"/>
      <c r="AV74" s="82"/>
      <c r="AW74" s="83"/>
      <c r="AX74" s="107"/>
      <c r="AZ74" s="108"/>
    </row>
    <row r="75" spans="1:52" ht="17.399999999999999" x14ac:dyDescent="0.3">
      <c r="A75" s="8" t="s">
        <v>577</v>
      </c>
      <c r="B75" s="8" t="s">
        <v>628</v>
      </c>
      <c r="C75" s="8"/>
      <c r="D75" s="8"/>
      <c r="E75" s="40" t="s">
        <v>343</v>
      </c>
      <c r="F75" s="46"/>
      <c r="I75" s="17" t="s">
        <v>578</v>
      </c>
      <c r="J75" s="3" t="s">
        <v>8</v>
      </c>
      <c r="K75" s="35"/>
      <c r="L75" s="82"/>
      <c r="T75" s="82"/>
      <c r="AD75" s="83"/>
      <c r="AE75" s="82"/>
      <c r="AJ75" s="83"/>
      <c r="AK75" s="82"/>
      <c r="AR75" s="83"/>
      <c r="AS75" s="82"/>
      <c r="AU75" s="83"/>
      <c r="AV75" s="82"/>
      <c r="AW75" s="83"/>
      <c r="AX75" s="107"/>
      <c r="AZ75" s="108"/>
    </row>
    <row r="76" spans="1:52" ht="17.399999999999999" x14ac:dyDescent="0.3">
      <c r="A76" s="8" t="s">
        <v>579</v>
      </c>
      <c r="B76" s="8" t="s">
        <v>625</v>
      </c>
      <c r="C76" s="8"/>
      <c r="D76" s="8"/>
      <c r="E76" s="40" t="s">
        <v>580</v>
      </c>
      <c r="F76" s="46"/>
      <c r="I76" s="17" t="s">
        <v>232</v>
      </c>
      <c r="J76" s="3" t="s">
        <v>8</v>
      </c>
      <c r="K76" s="35"/>
      <c r="L76" s="82"/>
      <c r="T76" s="82"/>
      <c r="AD76" s="83"/>
      <c r="AE76" s="82"/>
      <c r="AJ76" s="83"/>
      <c r="AK76" s="82"/>
      <c r="AR76" s="83"/>
      <c r="AS76" s="82"/>
      <c r="AU76" s="83"/>
      <c r="AV76" s="82"/>
      <c r="AW76" s="83"/>
      <c r="AX76" s="107"/>
      <c r="AZ76" s="108"/>
    </row>
    <row r="77" spans="1:52" ht="28.8" x14ac:dyDescent="0.3">
      <c r="A77" s="8" t="s">
        <v>581</v>
      </c>
      <c r="B77" s="8"/>
      <c r="C77" s="8"/>
      <c r="D77" s="8"/>
      <c r="E77" s="40" t="s">
        <v>583</v>
      </c>
      <c r="F77" s="46"/>
      <c r="I77" s="17" t="s">
        <v>582</v>
      </c>
      <c r="J77" s="3" t="s">
        <v>8</v>
      </c>
      <c r="K77" s="35"/>
      <c r="L77" s="82"/>
      <c r="T77" s="82"/>
      <c r="AD77" s="83"/>
      <c r="AE77" s="82"/>
      <c r="AJ77" s="83"/>
      <c r="AK77" s="82"/>
      <c r="AR77" s="83"/>
      <c r="AS77" s="82"/>
      <c r="AU77" s="83"/>
      <c r="AV77" s="82"/>
      <c r="AW77" s="83"/>
      <c r="AX77" s="107"/>
      <c r="AZ77" s="108"/>
    </row>
    <row r="78" spans="1:52" ht="27" x14ac:dyDescent="0.3">
      <c r="E78" s="16" t="s">
        <v>608</v>
      </c>
      <c r="F78" s="27"/>
      <c r="I78" s="18"/>
      <c r="J78" s="22"/>
      <c r="K78" s="36"/>
      <c r="L78" s="82"/>
      <c r="T78" s="82"/>
      <c r="AD78" s="83"/>
      <c r="AE78" s="82"/>
      <c r="AJ78" s="83"/>
      <c r="AK78" s="82"/>
      <c r="AR78" s="83"/>
      <c r="AS78" s="82"/>
      <c r="AU78" s="83"/>
      <c r="AV78" s="82"/>
      <c r="AW78" s="83"/>
      <c r="AX78" s="107"/>
      <c r="AZ78" s="108"/>
    </row>
    <row r="79" spans="1:52" ht="34.799999999999997" x14ac:dyDescent="0.5">
      <c r="A79" s="6" t="s">
        <v>588</v>
      </c>
      <c r="B79" s="6" t="s">
        <v>628</v>
      </c>
      <c r="C79" s="6"/>
      <c r="D79" s="6"/>
      <c r="E79" s="23" t="s">
        <v>589</v>
      </c>
      <c r="F79" s="45"/>
      <c r="I79" s="19" t="s">
        <v>590</v>
      </c>
      <c r="J79" s="3" t="s">
        <v>8</v>
      </c>
      <c r="K79" s="35"/>
      <c r="L79" s="82"/>
      <c r="T79" s="82"/>
      <c r="AD79" s="83"/>
      <c r="AE79" s="82"/>
      <c r="AJ79" s="83"/>
      <c r="AK79" s="82"/>
      <c r="AR79" s="83"/>
      <c r="AS79" s="82"/>
      <c r="AU79" s="83"/>
      <c r="AV79" s="82"/>
      <c r="AW79" s="83"/>
      <c r="AX79" s="107"/>
      <c r="AZ79" s="108">
        <v>8</v>
      </c>
    </row>
    <row r="80" spans="1:52" ht="17.399999999999999" x14ac:dyDescent="0.5">
      <c r="A80" s="6" t="s">
        <v>591</v>
      </c>
      <c r="B80" s="6" t="s">
        <v>628</v>
      </c>
      <c r="C80" s="6"/>
      <c r="D80" s="6"/>
      <c r="E80" s="23" t="s">
        <v>256</v>
      </c>
      <c r="F80" s="45"/>
      <c r="I80" s="19" t="s">
        <v>217</v>
      </c>
      <c r="J80" s="3" t="s">
        <v>8</v>
      </c>
      <c r="K80" s="35"/>
      <c r="L80" s="82"/>
      <c r="T80" s="82"/>
      <c r="AD80" s="83"/>
      <c r="AE80" s="82"/>
      <c r="AJ80" s="83"/>
      <c r="AK80" s="82"/>
      <c r="AQ80" s="38">
        <v>1</v>
      </c>
      <c r="AR80" s="83"/>
      <c r="AS80" s="82"/>
      <c r="AU80" s="83"/>
      <c r="AV80" s="82"/>
      <c r="AW80" s="83"/>
      <c r="AX80" s="107"/>
      <c r="AZ80" s="108"/>
    </row>
    <row r="81" spans="1:52" ht="17.399999999999999" x14ac:dyDescent="0.5">
      <c r="A81" s="6" t="s">
        <v>592</v>
      </c>
      <c r="B81" s="6" t="s">
        <v>626</v>
      </c>
      <c r="C81" s="6"/>
      <c r="D81" s="6"/>
      <c r="E81" s="23" t="s">
        <v>175</v>
      </c>
      <c r="F81" s="45"/>
      <c r="I81" s="19" t="s">
        <v>563</v>
      </c>
      <c r="J81" s="3" t="s">
        <v>8</v>
      </c>
      <c r="K81" s="35"/>
      <c r="L81" s="82"/>
      <c r="T81" s="82"/>
      <c r="AD81" s="83"/>
      <c r="AE81" s="82"/>
      <c r="AJ81" s="83"/>
      <c r="AK81" s="82"/>
      <c r="AR81" s="83"/>
      <c r="AS81" s="82"/>
      <c r="AU81" s="83"/>
      <c r="AV81" s="82"/>
      <c r="AW81" s="83"/>
      <c r="AX81" s="107"/>
      <c r="AZ81" s="108"/>
    </row>
    <row r="82" spans="1:52" ht="17.399999999999999" x14ac:dyDescent="0.5">
      <c r="A82" s="6" t="s">
        <v>593</v>
      </c>
      <c r="B82" s="6" t="s">
        <v>625</v>
      </c>
      <c r="C82" s="6"/>
      <c r="D82" s="6"/>
      <c r="E82" s="23" t="s">
        <v>287</v>
      </c>
      <c r="F82" s="45"/>
      <c r="I82" s="19" t="s">
        <v>594</v>
      </c>
      <c r="J82" s="3" t="s">
        <v>8</v>
      </c>
      <c r="K82" s="35"/>
      <c r="L82" s="82"/>
      <c r="T82" s="82"/>
      <c r="AD82" s="83"/>
      <c r="AE82" s="82"/>
      <c r="AJ82" s="83"/>
      <c r="AK82" s="82"/>
      <c r="AR82" s="83"/>
      <c r="AS82" s="82"/>
      <c r="AU82" s="83"/>
      <c r="AV82" s="82"/>
      <c r="AW82" s="83"/>
      <c r="AX82" s="107"/>
      <c r="AZ82" s="108"/>
    </row>
    <row r="83" spans="1:52" ht="17.399999999999999" x14ac:dyDescent="0.5">
      <c r="A83" s="6" t="s">
        <v>595</v>
      </c>
      <c r="B83" s="6" t="s">
        <v>628</v>
      </c>
      <c r="C83" s="6"/>
      <c r="D83" s="6"/>
      <c r="E83" s="23" t="s">
        <v>343</v>
      </c>
      <c r="F83" s="45"/>
      <c r="I83" s="19" t="s">
        <v>344</v>
      </c>
      <c r="J83" s="5" t="s">
        <v>596</v>
      </c>
      <c r="K83" s="37"/>
      <c r="L83" s="82"/>
      <c r="T83" s="82"/>
      <c r="AD83" s="83"/>
      <c r="AE83" s="82"/>
      <c r="AJ83" s="83"/>
      <c r="AK83" s="82"/>
      <c r="AR83" s="83"/>
      <c r="AS83" s="82"/>
      <c r="AU83" s="83"/>
      <c r="AV83" s="82"/>
      <c r="AW83" s="83"/>
      <c r="AX83" s="107"/>
      <c r="AZ83" s="108"/>
    </row>
    <row r="84" spans="1:52" ht="36.6" customHeight="1" x14ac:dyDescent="0.5">
      <c r="A84" s="6" t="s">
        <v>597</v>
      </c>
      <c r="B84" s="6" t="s">
        <v>628</v>
      </c>
      <c r="C84" s="6"/>
      <c r="D84" s="6"/>
      <c r="E84" s="23" t="s">
        <v>598</v>
      </c>
      <c r="F84" s="45"/>
      <c r="H84" s="30">
        <v>150</v>
      </c>
      <c r="I84" s="19" t="s">
        <v>599</v>
      </c>
      <c r="J84" s="3" t="s">
        <v>600</v>
      </c>
      <c r="K84" s="35"/>
      <c r="L84" s="82"/>
      <c r="T84" s="82"/>
      <c r="AD84" s="83"/>
      <c r="AE84" s="82"/>
      <c r="AJ84" s="83"/>
      <c r="AK84" s="82"/>
      <c r="AR84" s="83"/>
      <c r="AS84" s="82">
        <v>80</v>
      </c>
      <c r="AT84" s="38">
        <v>20</v>
      </c>
      <c r="AU84" s="83">
        <v>30</v>
      </c>
      <c r="AV84" s="82">
        <v>30</v>
      </c>
      <c r="AW84" s="83"/>
      <c r="AX84" s="107"/>
      <c r="AZ84" s="108"/>
    </row>
    <row r="85" spans="1:52" ht="15" thickBot="1" x14ac:dyDescent="0.35">
      <c r="L85" s="84">
        <f t="shared" ref="L85:AD85" si="0">SUM(L6:L84)</f>
        <v>150</v>
      </c>
      <c r="M85" s="85">
        <f t="shared" si="0"/>
        <v>308</v>
      </c>
      <c r="N85" s="85"/>
      <c r="O85" s="85">
        <f t="shared" si="0"/>
        <v>2</v>
      </c>
      <c r="P85" s="85">
        <f t="shared" si="0"/>
        <v>50</v>
      </c>
      <c r="Q85" s="85">
        <f t="shared" si="0"/>
        <v>2</v>
      </c>
      <c r="R85" s="85">
        <f t="shared" si="0"/>
        <v>72</v>
      </c>
      <c r="S85" s="85">
        <f t="shared" si="0"/>
        <v>18</v>
      </c>
      <c r="T85" s="84">
        <f t="shared" si="0"/>
        <v>8</v>
      </c>
      <c r="U85" s="85">
        <f t="shared" si="0"/>
        <v>12</v>
      </c>
      <c r="V85" s="85">
        <f t="shared" si="0"/>
        <v>15</v>
      </c>
      <c r="W85" s="85">
        <f t="shared" si="0"/>
        <v>13</v>
      </c>
      <c r="X85" s="85">
        <f t="shared" si="0"/>
        <v>12</v>
      </c>
      <c r="Y85" s="85">
        <f t="shared" si="0"/>
        <v>12</v>
      </c>
      <c r="Z85" s="85">
        <f t="shared" si="0"/>
        <v>0</v>
      </c>
      <c r="AA85" s="85">
        <v>6</v>
      </c>
      <c r="AB85" s="85">
        <v>0</v>
      </c>
      <c r="AC85" s="85">
        <f t="shared" si="0"/>
        <v>40</v>
      </c>
      <c r="AD85" s="86">
        <f t="shared" si="0"/>
        <v>2</v>
      </c>
      <c r="AE85" s="84">
        <v>21</v>
      </c>
      <c r="AF85" s="85">
        <v>21</v>
      </c>
      <c r="AG85" s="85">
        <v>4</v>
      </c>
      <c r="AH85" s="85">
        <v>6</v>
      </c>
      <c r="AI85" s="85">
        <v>0</v>
      </c>
      <c r="AJ85" s="86">
        <v>1</v>
      </c>
      <c r="AK85" s="84">
        <v>21</v>
      </c>
      <c r="AL85" s="85">
        <v>21</v>
      </c>
      <c r="AM85" s="85">
        <v>21</v>
      </c>
      <c r="AN85" s="85">
        <v>8</v>
      </c>
      <c r="AO85" s="85">
        <v>80</v>
      </c>
      <c r="AP85" s="85">
        <v>40</v>
      </c>
      <c r="AQ85" s="85">
        <f t="shared" ref="AQ85:AW85" si="1">SUM(AQ6:AQ84)</f>
        <v>4</v>
      </c>
      <c r="AR85" s="86">
        <f t="shared" si="1"/>
        <v>10</v>
      </c>
      <c r="AS85" s="84">
        <f t="shared" si="1"/>
        <v>80</v>
      </c>
      <c r="AT85" s="85">
        <f t="shared" si="1"/>
        <v>20</v>
      </c>
      <c r="AU85" s="86">
        <f t="shared" si="1"/>
        <v>30</v>
      </c>
      <c r="AV85" s="84">
        <f t="shared" si="1"/>
        <v>30</v>
      </c>
      <c r="AW85" s="86">
        <f t="shared" si="1"/>
        <v>0</v>
      </c>
      <c r="AX85" s="86">
        <f t="shared" ref="AX85:AZ85" si="2">SUM(AX6:AX84)</f>
        <v>6</v>
      </c>
      <c r="AY85" s="86">
        <f t="shared" si="2"/>
        <v>12</v>
      </c>
      <c r="AZ85" s="86">
        <f t="shared" si="2"/>
        <v>26</v>
      </c>
    </row>
  </sheetData>
  <mergeCells count="13">
    <mergeCell ref="F16:F19"/>
    <mergeCell ref="AS2:AU2"/>
    <mergeCell ref="AV2:AW2"/>
    <mergeCell ref="AS1:AW1"/>
    <mergeCell ref="F12:F15"/>
    <mergeCell ref="A1:J1"/>
    <mergeCell ref="AE2:AJ2"/>
    <mergeCell ref="AK2:AR2"/>
    <mergeCell ref="AX1:AZ1"/>
    <mergeCell ref="AX2:AZ2"/>
    <mergeCell ref="L1:AR1"/>
    <mergeCell ref="L2:S2"/>
    <mergeCell ref="T2:AD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A6FE2-7B27-40AB-9412-20F2488B00F6}">
  <dimension ref="A1:BB172"/>
  <sheetViews>
    <sheetView zoomScaleNormal="100" workbookViewId="0">
      <pane ySplit="4" topLeftCell="A98" activePane="bottomLeft" state="frozen"/>
      <selection pane="bottomLeft" activeCell="Z3" sqref="Z3:AA4"/>
    </sheetView>
  </sheetViews>
  <sheetFormatPr defaultRowHeight="14.4" x14ac:dyDescent="0.3"/>
  <cols>
    <col min="1" max="1" width="8.77734375" customWidth="1"/>
    <col min="2" max="4" width="2.77734375" customWidth="1"/>
    <col min="5" max="5" width="32.109375" style="41" customWidth="1"/>
    <col min="6" max="6" width="33.21875" style="47" customWidth="1"/>
    <col min="7" max="8" width="4.77734375" customWidth="1"/>
    <col min="9" max="10" width="8.77734375" customWidth="1"/>
    <col min="11" max="12" width="3.77734375" style="30" customWidth="1"/>
    <col min="13" max="42" width="3.33203125" style="38" customWidth="1"/>
    <col min="43" max="43" width="3.77734375" style="30" customWidth="1"/>
    <col min="44" max="51" width="3.33203125" style="38" customWidth="1"/>
    <col min="52" max="57" width="3.33203125" customWidth="1"/>
  </cols>
  <sheetData>
    <row r="1" spans="1:54" s="12" customFormat="1" ht="27.6" thickBot="1" x14ac:dyDescent="0.8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9" t="s">
        <v>642</v>
      </c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1"/>
      <c r="AR1" s="139" t="s">
        <v>641</v>
      </c>
      <c r="AS1" s="134"/>
      <c r="AT1" s="134"/>
      <c r="AU1" s="134"/>
      <c r="AV1" s="135"/>
      <c r="AW1" s="88"/>
      <c r="AX1" s="89"/>
      <c r="AY1" s="90"/>
      <c r="AZ1" s="60"/>
      <c r="BA1" s="60"/>
      <c r="BB1" s="22"/>
    </row>
    <row r="2" spans="1:54" s="12" customFormat="1" ht="27" x14ac:dyDescent="0.75">
      <c r="A2" s="11"/>
      <c r="B2" s="11"/>
      <c r="C2" s="11"/>
      <c r="D2" s="11"/>
      <c r="E2" s="39"/>
      <c r="F2" s="44"/>
      <c r="G2" s="25"/>
      <c r="H2" s="25"/>
      <c r="I2" s="11"/>
      <c r="J2" s="11"/>
      <c r="K2" s="144" t="s">
        <v>601</v>
      </c>
      <c r="L2" s="145"/>
      <c r="M2" s="145"/>
      <c r="N2" s="145"/>
      <c r="O2" s="145"/>
      <c r="P2" s="145"/>
      <c r="Q2" s="145"/>
      <c r="R2" s="146"/>
      <c r="S2" s="144" t="s">
        <v>602</v>
      </c>
      <c r="T2" s="148"/>
      <c r="U2" s="148"/>
      <c r="V2" s="148"/>
      <c r="W2" s="148"/>
      <c r="X2" s="148"/>
      <c r="Y2" s="148"/>
      <c r="Z2" s="148"/>
      <c r="AA2" s="145"/>
      <c r="AB2" s="145"/>
      <c r="AC2" s="146"/>
      <c r="AD2" s="144" t="s">
        <v>694</v>
      </c>
      <c r="AE2" s="145"/>
      <c r="AF2" s="145"/>
      <c r="AG2" s="145"/>
      <c r="AH2" s="145"/>
      <c r="AI2" s="146"/>
      <c r="AJ2" s="144" t="s">
        <v>689</v>
      </c>
      <c r="AK2" s="145"/>
      <c r="AL2" s="145"/>
      <c r="AM2" s="145"/>
      <c r="AN2" s="145"/>
      <c r="AO2" s="145"/>
      <c r="AP2" s="145"/>
      <c r="AQ2" s="68"/>
      <c r="AR2" s="140" t="s">
        <v>643</v>
      </c>
      <c r="AS2" s="141"/>
      <c r="AT2" s="141"/>
      <c r="AU2" s="142" t="s">
        <v>602</v>
      </c>
      <c r="AV2" s="143"/>
      <c r="AW2" s="144" t="s">
        <v>698</v>
      </c>
      <c r="AX2" s="145"/>
      <c r="AY2" s="146"/>
      <c r="AZ2" s="50"/>
      <c r="BA2" s="50"/>
      <c r="BB2" s="22"/>
    </row>
    <row r="3" spans="1:54" s="12" customFormat="1" ht="198" customHeight="1" x14ac:dyDescent="0.3">
      <c r="A3" s="4" t="s">
        <v>1</v>
      </c>
      <c r="B3" s="43" t="s">
        <v>706</v>
      </c>
      <c r="C3" s="49" t="s">
        <v>682</v>
      </c>
      <c r="D3" s="49" t="s">
        <v>681</v>
      </c>
      <c r="E3" s="4" t="s">
        <v>2</v>
      </c>
      <c r="F3" s="31" t="s">
        <v>617</v>
      </c>
      <c r="G3" s="32" t="s">
        <v>613</v>
      </c>
      <c r="H3" s="32" t="s">
        <v>614</v>
      </c>
      <c r="I3" s="4" t="s">
        <v>3</v>
      </c>
      <c r="J3" s="3" t="s">
        <v>4</v>
      </c>
      <c r="K3" s="69" t="s">
        <v>623</v>
      </c>
      <c r="L3" s="42" t="s">
        <v>615</v>
      </c>
      <c r="M3" s="42" t="s">
        <v>666</v>
      </c>
      <c r="N3" s="42" t="s">
        <v>620</v>
      </c>
      <c r="O3" s="42" t="s">
        <v>621</v>
      </c>
      <c r="P3" s="42" t="s">
        <v>622</v>
      </c>
      <c r="Q3" s="42" t="s">
        <v>638</v>
      </c>
      <c r="R3" s="70" t="s">
        <v>639</v>
      </c>
      <c r="S3" s="69" t="s">
        <v>616</v>
      </c>
      <c r="T3" s="42" t="s">
        <v>657</v>
      </c>
      <c r="U3" s="42" t="s">
        <v>651</v>
      </c>
      <c r="V3" s="42" t="s">
        <v>658</v>
      </c>
      <c r="W3" s="42" t="s">
        <v>633</v>
      </c>
      <c r="X3" s="42" t="s">
        <v>635</v>
      </c>
      <c r="Y3" s="42" t="s">
        <v>652</v>
      </c>
      <c r="Z3" s="42" t="s">
        <v>675</v>
      </c>
      <c r="AA3" s="42" t="s">
        <v>676</v>
      </c>
      <c r="AB3" s="42" t="s">
        <v>624</v>
      </c>
      <c r="AC3" s="70" t="s">
        <v>632</v>
      </c>
      <c r="AD3" s="74" t="s">
        <v>691</v>
      </c>
      <c r="AE3" s="48" t="s">
        <v>692</v>
      </c>
      <c r="AF3" s="48" t="s">
        <v>693</v>
      </c>
      <c r="AG3" s="48" t="s">
        <v>696</v>
      </c>
      <c r="AH3" s="48" t="s">
        <v>697</v>
      </c>
      <c r="AI3" s="75" t="s">
        <v>695</v>
      </c>
      <c r="AJ3" s="74" t="s">
        <v>684</v>
      </c>
      <c r="AK3" s="48" t="s">
        <v>685</v>
      </c>
      <c r="AL3" s="48" t="s">
        <v>686</v>
      </c>
      <c r="AM3" s="48" t="s">
        <v>687</v>
      </c>
      <c r="AN3" s="48" t="s">
        <v>688</v>
      </c>
      <c r="AO3" s="59" t="s">
        <v>690</v>
      </c>
      <c r="AP3" s="61" t="s">
        <v>640</v>
      </c>
      <c r="AQ3" s="70" t="s">
        <v>655</v>
      </c>
      <c r="AR3" s="74" t="s">
        <v>615</v>
      </c>
      <c r="AS3" s="48" t="s">
        <v>644</v>
      </c>
      <c r="AT3" s="48" t="s">
        <v>648</v>
      </c>
      <c r="AU3" s="48" t="s">
        <v>645</v>
      </c>
      <c r="AV3" s="75" t="s">
        <v>649</v>
      </c>
      <c r="AW3" s="69" t="s">
        <v>700</v>
      </c>
      <c r="AX3" s="42" t="s">
        <v>701</v>
      </c>
      <c r="AY3" s="70" t="s">
        <v>702</v>
      </c>
      <c r="AZ3" s="58"/>
      <c r="BA3" s="58"/>
      <c r="BB3" s="32"/>
    </row>
    <row r="4" spans="1:54" s="12" customFormat="1" ht="18" customHeight="1" thickBot="1" x14ac:dyDescent="0.35">
      <c r="A4" s="4"/>
      <c r="B4" s="49"/>
      <c r="C4" s="49"/>
      <c r="D4" s="49"/>
      <c r="E4" s="4"/>
      <c r="F4" s="31"/>
      <c r="G4" s="32"/>
      <c r="H4" s="32"/>
      <c r="I4" s="4"/>
      <c r="J4" s="3"/>
      <c r="K4" s="71" t="s">
        <v>634</v>
      </c>
      <c r="L4" s="72" t="s">
        <v>634</v>
      </c>
      <c r="M4" s="72" t="s">
        <v>634</v>
      </c>
      <c r="N4" s="72" t="s">
        <v>634</v>
      </c>
      <c r="O4" s="72" t="s">
        <v>634</v>
      </c>
      <c r="P4" s="72" t="s">
        <v>634</v>
      </c>
      <c r="Q4" s="72" t="s">
        <v>634</v>
      </c>
      <c r="R4" s="73" t="s">
        <v>634</v>
      </c>
      <c r="S4" s="71" t="s">
        <v>650</v>
      </c>
      <c r="T4" s="72" t="s">
        <v>650</v>
      </c>
      <c r="U4" s="72" t="s">
        <v>650</v>
      </c>
      <c r="V4" s="72" t="s">
        <v>634</v>
      </c>
      <c r="W4" s="72" t="s">
        <v>650</v>
      </c>
      <c r="X4" s="72" t="s">
        <v>650</v>
      </c>
      <c r="Y4" s="72" t="s">
        <v>650</v>
      </c>
      <c r="Z4" s="72" t="s">
        <v>634</v>
      </c>
      <c r="AA4" s="72" t="s">
        <v>634</v>
      </c>
      <c r="AB4" s="72" t="s">
        <v>650</v>
      </c>
      <c r="AC4" s="73" t="s">
        <v>650</v>
      </c>
      <c r="AD4" s="71" t="s">
        <v>634</v>
      </c>
      <c r="AE4" s="72" t="s">
        <v>634</v>
      </c>
      <c r="AF4" s="72" t="s">
        <v>634</v>
      </c>
      <c r="AG4" s="72" t="s">
        <v>634</v>
      </c>
      <c r="AH4" s="72" t="s">
        <v>634</v>
      </c>
      <c r="AI4" s="73" t="s">
        <v>634</v>
      </c>
      <c r="AJ4" s="71" t="s">
        <v>634</v>
      </c>
      <c r="AK4" s="72" t="s">
        <v>634</v>
      </c>
      <c r="AL4" s="72" t="s">
        <v>634</v>
      </c>
      <c r="AM4" s="72" t="s">
        <v>634</v>
      </c>
      <c r="AN4" s="72" t="s">
        <v>634</v>
      </c>
      <c r="AO4" s="76" t="s">
        <v>634</v>
      </c>
      <c r="AP4" s="76" t="s">
        <v>634</v>
      </c>
      <c r="AQ4" s="73" t="s">
        <v>634</v>
      </c>
      <c r="AR4" s="71" t="s">
        <v>634</v>
      </c>
      <c r="AS4" s="72" t="s">
        <v>634</v>
      </c>
      <c r="AT4" s="72" t="s">
        <v>634</v>
      </c>
      <c r="AU4" s="72" t="s">
        <v>650</v>
      </c>
      <c r="AV4" s="73" t="s">
        <v>634</v>
      </c>
      <c r="AW4" s="71" t="s">
        <v>699</v>
      </c>
      <c r="AX4" s="72" t="s">
        <v>699</v>
      </c>
      <c r="AY4" s="73" t="s">
        <v>699</v>
      </c>
      <c r="AZ4" s="50"/>
      <c r="BA4" s="50"/>
      <c r="BB4" s="50"/>
    </row>
    <row r="5" spans="1:54" s="12" customFormat="1" ht="25.2" customHeight="1" x14ac:dyDescent="0.3">
      <c r="A5" s="1"/>
      <c r="B5" s="1"/>
      <c r="C5" s="1"/>
      <c r="D5" s="1"/>
      <c r="E5" s="16" t="s">
        <v>604</v>
      </c>
      <c r="F5" s="27"/>
      <c r="G5" s="16"/>
      <c r="H5" s="16"/>
      <c r="I5" s="1"/>
      <c r="J5" s="2"/>
      <c r="K5" s="77"/>
      <c r="L5" s="78"/>
      <c r="M5" s="78"/>
      <c r="N5" s="78"/>
      <c r="O5" s="78"/>
      <c r="P5" s="78"/>
      <c r="Q5" s="78"/>
      <c r="R5" s="79"/>
      <c r="S5" s="77"/>
      <c r="T5" s="78"/>
      <c r="U5" s="78"/>
      <c r="V5" s="78"/>
      <c r="W5" s="78"/>
      <c r="X5" s="78"/>
      <c r="Y5" s="78"/>
      <c r="Z5" s="78"/>
      <c r="AA5" s="78"/>
      <c r="AB5" s="78"/>
      <c r="AC5" s="79"/>
      <c r="AD5" s="77"/>
      <c r="AE5" s="78"/>
      <c r="AF5" s="78"/>
      <c r="AG5" s="78"/>
      <c r="AH5" s="78"/>
      <c r="AI5" s="79"/>
      <c r="AJ5" s="77"/>
      <c r="AK5" s="78"/>
      <c r="AL5" s="78"/>
      <c r="AM5" s="78"/>
      <c r="AN5" s="78"/>
      <c r="AO5" s="78"/>
      <c r="AP5" s="78"/>
      <c r="AQ5" s="87"/>
      <c r="AR5" s="77"/>
      <c r="AS5" s="78"/>
      <c r="AT5" s="78"/>
      <c r="AU5" s="78"/>
      <c r="AV5" s="79"/>
      <c r="AW5" s="91"/>
      <c r="AX5" s="33"/>
      <c r="AY5" s="92"/>
      <c r="BB5" s="50"/>
    </row>
    <row r="6" spans="1:54" s="12" customFormat="1" ht="17.399999999999999" x14ac:dyDescent="0.3">
      <c r="A6" s="2" t="s">
        <v>5</v>
      </c>
      <c r="B6" s="2" t="s">
        <v>628</v>
      </c>
      <c r="C6" s="2"/>
      <c r="D6" s="2"/>
      <c r="E6" s="1" t="s">
        <v>6</v>
      </c>
      <c r="F6" s="26"/>
      <c r="G6" s="1"/>
      <c r="H6" s="1"/>
      <c r="I6" s="1" t="s">
        <v>7</v>
      </c>
      <c r="J6" s="2" t="s">
        <v>8</v>
      </c>
      <c r="K6" s="80"/>
      <c r="L6" s="32"/>
      <c r="M6" s="32"/>
      <c r="N6" s="32"/>
      <c r="O6" s="32"/>
      <c r="P6" s="32"/>
      <c r="Q6" s="32"/>
      <c r="R6" s="81"/>
      <c r="S6" s="80"/>
      <c r="T6" s="32"/>
      <c r="U6" s="32"/>
      <c r="V6" s="32"/>
      <c r="W6" s="32"/>
      <c r="X6" s="32"/>
      <c r="Y6" s="32"/>
      <c r="Z6" s="32"/>
      <c r="AA6" s="32"/>
      <c r="AB6" s="38"/>
      <c r="AC6" s="83"/>
      <c r="AD6" s="82"/>
      <c r="AE6" s="38"/>
      <c r="AF6" s="38"/>
      <c r="AG6" s="38"/>
      <c r="AH6" s="38"/>
      <c r="AI6" s="83"/>
      <c r="AJ6" s="82"/>
      <c r="AK6" s="38"/>
      <c r="AL6" s="38"/>
      <c r="AM6" s="38"/>
      <c r="AN6" s="38"/>
      <c r="AO6" s="38"/>
      <c r="AP6" s="32"/>
      <c r="AQ6" s="83"/>
      <c r="AR6" s="82"/>
      <c r="AS6" s="38"/>
      <c r="AT6" s="38"/>
      <c r="AU6" s="38"/>
      <c r="AV6" s="83"/>
      <c r="AW6" s="91"/>
      <c r="AX6" s="33"/>
      <c r="AY6" s="92"/>
      <c r="BB6" s="32"/>
    </row>
    <row r="7" spans="1:54" s="12" customFormat="1" ht="17.399999999999999" x14ac:dyDescent="0.3">
      <c r="A7" s="13" t="s">
        <v>9</v>
      </c>
      <c r="B7" s="13" t="s">
        <v>626</v>
      </c>
      <c r="C7" s="13"/>
      <c r="D7" s="13"/>
      <c r="E7" s="1" t="s">
        <v>10</v>
      </c>
      <c r="F7" s="26"/>
      <c r="G7" s="1"/>
      <c r="H7" s="1"/>
      <c r="I7" s="1" t="s">
        <v>11</v>
      </c>
      <c r="J7" s="2" t="s">
        <v>8</v>
      </c>
      <c r="K7" s="80"/>
      <c r="L7" s="32"/>
      <c r="M7" s="32"/>
      <c r="N7" s="32"/>
      <c r="O7" s="32"/>
      <c r="P7" s="32"/>
      <c r="Q7" s="32"/>
      <c r="R7" s="81"/>
      <c r="S7" s="80"/>
      <c r="T7" s="32"/>
      <c r="U7" s="32"/>
      <c r="V7" s="32"/>
      <c r="W7" s="32"/>
      <c r="X7" s="32"/>
      <c r="Y7" s="32"/>
      <c r="Z7" s="32"/>
      <c r="AA7" s="32"/>
      <c r="AB7" s="38"/>
      <c r="AC7" s="83"/>
      <c r="AD7" s="82"/>
      <c r="AE7" s="38"/>
      <c r="AF7" s="38"/>
      <c r="AG7" s="38"/>
      <c r="AH7" s="38"/>
      <c r="AI7" s="83"/>
      <c r="AJ7" s="82"/>
      <c r="AK7" s="38"/>
      <c r="AL7" s="38"/>
      <c r="AM7" s="38"/>
      <c r="AN7" s="38"/>
      <c r="AO7" s="38"/>
      <c r="AP7" s="32"/>
      <c r="AQ7" s="83"/>
      <c r="AR7" s="82"/>
      <c r="AS7" s="38"/>
      <c r="AT7" s="38"/>
      <c r="AU7" s="38"/>
      <c r="AV7" s="83"/>
      <c r="AW7" s="91"/>
      <c r="AX7" s="33"/>
      <c r="AY7" s="92"/>
      <c r="BB7" s="32"/>
    </row>
    <row r="8" spans="1:54" s="12" customFormat="1" ht="16.95" customHeight="1" x14ac:dyDescent="0.3">
      <c r="A8" s="13" t="s">
        <v>12</v>
      </c>
      <c r="B8" s="13" t="s">
        <v>626</v>
      </c>
      <c r="C8" s="13"/>
      <c r="D8" s="13"/>
      <c r="E8" s="1" t="s">
        <v>13</v>
      </c>
      <c r="F8" s="26"/>
      <c r="G8" s="1"/>
      <c r="H8" s="1"/>
      <c r="I8" s="1" t="s">
        <v>14</v>
      </c>
      <c r="J8" s="2" t="s">
        <v>8</v>
      </c>
      <c r="K8" s="82"/>
      <c r="L8" s="38"/>
      <c r="M8" s="38"/>
      <c r="N8" s="38"/>
      <c r="O8" s="38"/>
      <c r="P8" s="38"/>
      <c r="Q8" s="38"/>
      <c r="R8" s="83"/>
      <c r="S8" s="82"/>
      <c r="T8" s="38"/>
      <c r="U8" s="38"/>
      <c r="V8" s="38"/>
      <c r="W8" s="38"/>
      <c r="X8" s="38"/>
      <c r="Y8" s="38"/>
      <c r="Z8" s="38"/>
      <c r="AA8" s="38"/>
      <c r="AB8" s="38"/>
      <c r="AC8" s="83"/>
      <c r="AD8" s="82"/>
      <c r="AE8" s="38"/>
      <c r="AF8" s="38"/>
      <c r="AG8" s="38"/>
      <c r="AH8" s="38"/>
      <c r="AI8" s="83"/>
      <c r="AJ8" s="82"/>
      <c r="AK8" s="38"/>
      <c r="AL8" s="38"/>
      <c r="AM8" s="38"/>
      <c r="AN8" s="38"/>
      <c r="AO8" s="38"/>
      <c r="AP8" s="38"/>
      <c r="AQ8" s="83"/>
      <c r="AR8" s="82"/>
      <c r="AS8" s="38"/>
      <c r="AT8" s="38"/>
      <c r="AU8" s="38"/>
      <c r="AV8" s="83"/>
      <c r="AW8" s="91"/>
      <c r="AX8" s="33"/>
      <c r="AY8" s="92"/>
      <c r="BB8" s="38"/>
    </row>
    <row r="9" spans="1:54" s="12" customFormat="1" ht="17.399999999999999" x14ac:dyDescent="0.3">
      <c r="A9" s="13" t="s">
        <v>15</v>
      </c>
      <c r="B9" s="13" t="s">
        <v>628</v>
      </c>
      <c r="C9" s="13"/>
      <c r="D9" s="13"/>
      <c r="E9" s="1" t="s">
        <v>16</v>
      </c>
      <c r="F9" s="26"/>
      <c r="G9" s="1"/>
      <c r="H9" s="1"/>
      <c r="I9" s="1" t="s">
        <v>17</v>
      </c>
      <c r="J9" s="2" t="s">
        <v>8</v>
      </c>
      <c r="K9" s="82"/>
      <c r="L9" s="38"/>
      <c r="M9" s="38"/>
      <c r="N9" s="38"/>
      <c r="O9" s="38"/>
      <c r="P9" s="38"/>
      <c r="Q9" s="38"/>
      <c r="R9" s="83"/>
      <c r="S9" s="82"/>
      <c r="T9" s="38"/>
      <c r="U9" s="38"/>
      <c r="V9" s="38"/>
      <c r="W9" s="38"/>
      <c r="X9" s="38"/>
      <c r="Y9" s="38"/>
      <c r="Z9" s="38"/>
      <c r="AA9" s="38"/>
      <c r="AB9" s="38"/>
      <c r="AC9" s="83"/>
      <c r="AD9" s="82"/>
      <c r="AE9" s="38"/>
      <c r="AF9" s="38"/>
      <c r="AG9" s="38"/>
      <c r="AH9" s="38"/>
      <c r="AI9" s="83"/>
      <c r="AJ9" s="82"/>
      <c r="AK9" s="38"/>
      <c r="AL9" s="38"/>
      <c r="AM9" s="38"/>
      <c r="AN9" s="38"/>
      <c r="AO9" s="38"/>
      <c r="AP9" s="38"/>
      <c r="AQ9" s="83"/>
      <c r="AR9" s="82"/>
      <c r="AS9" s="38"/>
      <c r="AT9" s="38"/>
      <c r="AU9" s="38"/>
      <c r="AV9" s="83"/>
      <c r="AW9" s="91"/>
      <c r="AX9" s="33"/>
      <c r="AY9" s="92"/>
      <c r="BB9" s="38"/>
    </row>
    <row r="10" spans="1:54" s="12" customFormat="1" ht="17.399999999999999" x14ac:dyDescent="0.3">
      <c r="A10" s="13" t="s">
        <v>18</v>
      </c>
      <c r="B10" s="13" t="s">
        <v>626</v>
      </c>
      <c r="C10" s="13"/>
      <c r="D10" s="13"/>
      <c r="E10" s="1" t="s">
        <v>19</v>
      </c>
      <c r="F10" s="26"/>
      <c r="G10" s="1">
        <v>10</v>
      </c>
      <c r="H10" s="1"/>
      <c r="I10" s="1" t="s">
        <v>20</v>
      </c>
      <c r="J10" s="2" t="s">
        <v>8</v>
      </c>
      <c r="K10" s="82"/>
      <c r="L10" s="38"/>
      <c r="M10" s="38"/>
      <c r="N10" s="38"/>
      <c r="O10" s="38"/>
      <c r="P10" s="38"/>
      <c r="Q10" s="38"/>
      <c r="R10" s="83"/>
      <c r="S10" s="82"/>
      <c r="T10" s="38"/>
      <c r="U10" s="38"/>
      <c r="V10" s="38"/>
      <c r="W10" s="38"/>
      <c r="X10" s="38"/>
      <c r="Y10" s="38"/>
      <c r="Z10" s="38"/>
      <c r="AA10" s="38"/>
      <c r="AB10" s="38"/>
      <c r="AC10" s="83"/>
      <c r="AD10" s="82"/>
      <c r="AE10" s="38"/>
      <c r="AF10" s="38"/>
      <c r="AG10" s="38"/>
      <c r="AH10" s="38"/>
      <c r="AI10" s="83"/>
      <c r="AJ10" s="82"/>
      <c r="AK10" s="38"/>
      <c r="AL10" s="38"/>
      <c r="AM10" s="38"/>
      <c r="AN10" s="38"/>
      <c r="AO10" s="38"/>
      <c r="AP10" s="38"/>
      <c r="AQ10" s="83">
        <v>10</v>
      </c>
      <c r="AR10" s="82"/>
      <c r="AS10" s="38"/>
      <c r="AT10" s="38"/>
      <c r="AU10" s="38"/>
      <c r="AV10" s="83"/>
      <c r="AW10" s="91"/>
      <c r="AX10" s="33"/>
      <c r="AY10" s="92"/>
      <c r="BB10" s="38"/>
    </row>
    <row r="11" spans="1:54" s="12" customFormat="1" ht="17.399999999999999" x14ac:dyDescent="0.3">
      <c r="A11" s="13" t="s">
        <v>21</v>
      </c>
      <c r="B11" s="13" t="s">
        <v>626</v>
      </c>
      <c r="C11" s="13"/>
      <c r="D11" s="13"/>
      <c r="E11" s="1" t="s">
        <v>22</v>
      </c>
      <c r="F11" s="26"/>
      <c r="G11" s="1"/>
      <c r="H11" s="1"/>
      <c r="I11" s="1" t="s">
        <v>23</v>
      </c>
      <c r="J11" s="2" t="s">
        <v>8</v>
      </c>
      <c r="K11" s="82"/>
      <c r="L11" s="38"/>
      <c r="M11" s="38"/>
      <c r="N11" s="38"/>
      <c r="O11" s="38"/>
      <c r="P11" s="38"/>
      <c r="Q11" s="38"/>
      <c r="R11" s="83"/>
      <c r="S11" s="82"/>
      <c r="T11" s="38"/>
      <c r="U11" s="38"/>
      <c r="V11" s="38"/>
      <c r="W11" s="38"/>
      <c r="X11" s="38"/>
      <c r="Y11" s="38"/>
      <c r="Z11" s="38"/>
      <c r="AA11" s="38"/>
      <c r="AB11" s="38"/>
      <c r="AC11" s="83"/>
      <c r="AD11" s="82">
        <v>1</v>
      </c>
      <c r="AE11" s="38"/>
      <c r="AF11" s="38"/>
      <c r="AG11" s="38"/>
      <c r="AH11" s="38"/>
      <c r="AI11" s="83"/>
      <c r="AJ11" s="82"/>
      <c r="AK11" s="38"/>
      <c r="AL11" s="38">
        <v>1</v>
      </c>
      <c r="AM11" s="38"/>
      <c r="AN11" s="38">
        <v>1</v>
      </c>
      <c r="AO11" s="38"/>
      <c r="AP11" s="38"/>
      <c r="AQ11" s="83"/>
      <c r="AR11" s="82"/>
      <c r="AS11" s="38"/>
      <c r="AT11" s="38"/>
      <c r="AU11" s="38"/>
      <c r="AV11" s="83"/>
      <c r="AW11" s="91"/>
      <c r="AX11" s="33"/>
      <c r="AY11" s="92"/>
      <c r="BB11" s="38"/>
    </row>
    <row r="12" spans="1:54" s="12" customFormat="1" ht="17.399999999999999" x14ac:dyDescent="0.3">
      <c r="A12" s="13" t="s">
        <v>24</v>
      </c>
      <c r="B12" s="13" t="s">
        <v>626</v>
      </c>
      <c r="C12" s="13"/>
      <c r="D12" s="13"/>
      <c r="E12" s="1" t="s">
        <v>25</v>
      </c>
      <c r="F12" s="26"/>
      <c r="G12" s="1"/>
      <c r="H12" s="1"/>
      <c r="I12" s="1" t="s">
        <v>26</v>
      </c>
      <c r="J12" s="2" t="s">
        <v>8</v>
      </c>
      <c r="K12" s="82"/>
      <c r="L12" s="38"/>
      <c r="M12" s="38"/>
      <c r="N12" s="38"/>
      <c r="O12" s="38"/>
      <c r="P12" s="38"/>
      <c r="Q12" s="38"/>
      <c r="R12" s="83"/>
      <c r="S12" s="82"/>
      <c r="T12" s="38"/>
      <c r="U12" s="38"/>
      <c r="V12" s="38"/>
      <c r="W12" s="38"/>
      <c r="X12" s="38"/>
      <c r="Y12" s="38"/>
      <c r="Z12" s="38"/>
      <c r="AA12" s="38"/>
      <c r="AB12" s="38"/>
      <c r="AC12" s="83"/>
      <c r="AD12" s="82"/>
      <c r="AE12" s="38"/>
      <c r="AF12" s="38"/>
      <c r="AG12" s="38"/>
      <c r="AH12" s="38"/>
      <c r="AI12" s="83">
        <v>1</v>
      </c>
      <c r="AJ12" s="82"/>
      <c r="AK12" s="38"/>
      <c r="AL12" s="38"/>
      <c r="AM12" s="38"/>
      <c r="AN12" s="38">
        <v>2</v>
      </c>
      <c r="AO12" s="38"/>
      <c r="AP12" s="38"/>
      <c r="AQ12" s="83"/>
      <c r="AR12" s="82"/>
      <c r="AS12" s="38"/>
      <c r="AT12" s="38"/>
      <c r="AU12" s="38"/>
      <c r="AV12" s="83"/>
      <c r="AW12" s="91"/>
      <c r="AX12" s="33"/>
      <c r="AY12" s="92"/>
      <c r="BB12" s="38"/>
    </row>
    <row r="13" spans="1:54" s="12" customFormat="1" ht="17.399999999999999" x14ac:dyDescent="0.3">
      <c r="A13" s="13" t="s">
        <v>27</v>
      </c>
      <c r="B13" s="13" t="s">
        <v>626</v>
      </c>
      <c r="C13" s="13"/>
      <c r="D13" s="13"/>
      <c r="E13" s="1" t="s">
        <v>28</v>
      </c>
      <c r="F13" s="26"/>
      <c r="G13" s="1"/>
      <c r="H13" s="1"/>
      <c r="I13" s="1" t="s">
        <v>29</v>
      </c>
      <c r="J13" s="2" t="s">
        <v>8</v>
      </c>
      <c r="K13" s="82"/>
      <c r="L13" s="38"/>
      <c r="M13" s="38"/>
      <c r="N13" s="38"/>
      <c r="O13" s="38"/>
      <c r="P13" s="38"/>
      <c r="Q13" s="38"/>
      <c r="R13" s="83"/>
      <c r="S13" s="82"/>
      <c r="T13" s="38"/>
      <c r="U13" s="38"/>
      <c r="V13" s="38"/>
      <c r="W13" s="38"/>
      <c r="X13" s="38"/>
      <c r="Y13" s="38"/>
      <c r="Z13" s="38"/>
      <c r="AA13" s="38"/>
      <c r="AB13" s="38"/>
      <c r="AC13" s="83"/>
      <c r="AD13" s="82"/>
      <c r="AE13" s="38">
        <v>1</v>
      </c>
      <c r="AF13" s="38"/>
      <c r="AG13" s="38"/>
      <c r="AH13" s="38"/>
      <c r="AI13" s="83"/>
      <c r="AJ13" s="82">
        <v>1</v>
      </c>
      <c r="AK13" s="38">
        <v>1</v>
      </c>
      <c r="AL13" s="38"/>
      <c r="AM13" s="38"/>
      <c r="AN13" s="38">
        <v>1</v>
      </c>
      <c r="AO13" s="38"/>
      <c r="AP13" s="38"/>
      <c r="AQ13" s="83"/>
      <c r="AR13" s="82"/>
      <c r="AS13" s="38"/>
      <c r="AT13" s="38"/>
      <c r="AU13" s="38"/>
      <c r="AV13" s="83"/>
      <c r="AW13" s="91"/>
      <c r="AX13" s="33"/>
      <c r="AY13" s="92"/>
      <c r="BB13" s="38"/>
    </row>
    <row r="14" spans="1:54" s="12" customFormat="1" ht="17.399999999999999" x14ac:dyDescent="0.3">
      <c r="A14" s="13" t="s">
        <v>30</v>
      </c>
      <c r="B14" s="13" t="s">
        <v>626</v>
      </c>
      <c r="C14" s="13"/>
      <c r="D14" s="13"/>
      <c r="E14" s="1" t="s">
        <v>31</v>
      </c>
      <c r="F14" s="26"/>
      <c r="G14" s="1">
        <v>10</v>
      </c>
      <c r="H14" s="1"/>
      <c r="I14" s="1" t="s">
        <v>32</v>
      </c>
      <c r="J14" s="2" t="s">
        <v>8</v>
      </c>
      <c r="K14" s="82"/>
      <c r="L14" s="38"/>
      <c r="M14" s="38"/>
      <c r="N14" s="38"/>
      <c r="O14" s="38"/>
      <c r="P14" s="38"/>
      <c r="Q14" s="38"/>
      <c r="R14" s="83"/>
      <c r="S14" s="82"/>
      <c r="T14" s="38"/>
      <c r="U14" s="38"/>
      <c r="V14" s="38"/>
      <c r="W14" s="38"/>
      <c r="X14" s="38"/>
      <c r="Y14" s="38"/>
      <c r="Z14" s="38"/>
      <c r="AA14" s="38"/>
      <c r="AB14" s="38"/>
      <c r="AC14" s="83"/>
      <c r="AD14" s="82"/>
      <c r="AE14" s="38"/>
      <c r="AF14" s="38"/>
      <c r="AG14" s="38"/>
      <c r="AH14" s="38"/>
      <c r="AI14" s="83"/>
      <c r="AJ14" s="82"/>
      <c r="AK14" s="38"/>
      <c r="AL14" s="38"/>
      <c r="AM14" s="38"/>
      <c r="AN14" s="38"/>
      <c r="AO14" s="38"/>
      <c r="AP14" s="38"/>
      <c r="AQ14" s="83">
        <v>10</v>
      </c>
      <c r="AR14" s="82"/>
      <c r="AS14" s="38"/>
      <c r="AT14" s="38"/>
      <c r="AU14" s="38"/>
      <c r="AV14" s="83"/>
      <c r="AW14" s="91"/>
      <c r="AX14" s="33"/>
      <c r="AY14" s="92"/>
      <c r="BB14" s="38"/>
    </row>
    <row r="15" spans="1:54" s="12" customFormat="1" ht="17.399999999999999" x14ac:dyDescent="0.3">
      <c r="A15" s="13" t="s">
        <v>33</v>
      </c>
      <c r="B15" s="13" t="s">
        <v>626</v>
      </c>
      <c r="C15" s="13"/>
      <c r="D15" s="13"/>
      <c r="E15" s="1" t="s">
        <v>34</v>
      </c>
      <c r="F15" s="26"/>
      <c r="G15" s="1"/>
      <c r="H15" s="1"/>
      <c r="I15" s="1" t="s">
        <v>35</v>
      </c>
      <c r="J15" s="2" t="s">
        <v>8</v>
      </c>
      <c r="K15" s="82"/>
      <c r="L15" s="38"/>
      <c r="M15" s="38"/>
      <c r="N15" s="38"/>
      <c r="O15" s="38"/>
      <c r="P15" s="38"/>
      <c r="Q15" s="38"/>
      <c r="R15" s="83"/>
      <c r="S15" s="82"/>
      <c r="T15" s="38"/>
      <c r="U15" s="38"/>
      <c r="V15" s="38"/>
      <c r="W15" s="38"/>
      <c r="X15" s="38"/>
      <c r="Y15" s="38"/>
      <c r="Z15" s="38"/>
      <c r="AA15" s="38"/>
      <c r="AB15" s="38"/>
      <c r="AC15" s="83"/>
      <c r="AD15" s="82">
        <v>1</v>
      </c>
      <c r="AE15" s="38"/>
      <c r="AF15" s="38">
        <v>1</v>
      </c>
      <c r="AG15" s="38"/>
      <c r="AH15" s="38"/>
      <c r="AI15" s="83"/>
      <c r="AJ15" s="82"/>
      <c r="AK15" s="38"/>
      <c r="AL15" s="38">
        <v>1</v>
      </c>
      <c r="AM15" s="38"/>
      <c r="AN15" s="38">
        <v>1</v>
      </c>
      <c r="AO15" s="38"/>
      <c r="AP15" s="38"/>
      <c r="AQ15" s="83"/>
      <c r="AR15" s="82"/>
      <c r="AS15" s="38"/>
      <c r="AT15" s="38"/>
      <c r="AU15" s="38"/>
      <c r="AV15" s="83"/>
      <c r="AW15" s="91"/>
      <c r="AX15" s="33"/>
      <c r="AY15" s="92"/>
      <c r="BB15" s="38"/>
    </row>
    <row r="16" spans="1:54" s="12" customFormat="1" ht="17.399999999999999" x14ac:dyDescent="0.3">
      <c r="A16" s="13" t="s">
        <v>36</v>
      </c>
      <c r="B16" s="13" t="s">
        <v>626</v>
      </c>
      <c r="C16" s="13"/>
      <c r="D16" s="13"/>
      <c r="E16" s="1" t="s">
        <v>25</v>
      </c>
      <c r="F16" s="26"/>
      <c r="G16" s="1"/>
      <c r="H16" s="1"/>
      <c r="I16" s="1" t="s">
        <v>37</v>
      </c>
      <c r="J16" s="2" t="s">
        <v>8</v>
      </c>
      <c r="K16" s="82"/>
      <c r="L16" s="38"/>
      <c r="M16" s="38"/>
      <c r="N16" s="38"/>
      <c r="O16" s="38"/>
      <c r="P16" s="38"/>
      <c r="Q16" s="38"/>
      <c r="R16" s="83"/>
      <c r="S16" s="82"/>
      <c r="T16" s="38"/>
      <c r="U16" s="38"/>
      <c r="V16" s="38"/>
      <c r="W16" s="38"/>
      <c r="X16" s="38"/>
      <c r="Y16" s="38"/>
      <c r="Z16" s="38"/>
      <c r="AA16" s="38"/>
      <c r="AB16" s="38"/>
      <c r="AC16" s="83"/>
      <c r="AD16" s="82"/>
      <c r="AE16" s="38"/>
      <c r="AF16" s="38"/>
      <c r="AG16" s="38"/>
      <c r="AH16" s="38"/>
      <c r="AI16" s="83">
        <v>1</v>
      </c>
      <c r="AJ16" s="82"/>
      <c r="AK16" s="38"/>
      <c r="AL16" s="38"/>
      <c r="AM16" s="38"/>
      <c r="AN16" s="38">
        <v>2</v>
      </c>
      <c r="AO16" s="38"/>
      <c r="AP16" s="38"/>
      <c r="AQ16" s="83"/>
      <c r="AR16" s="82"/>
      <c r="AS16" s="38"/>
      <c r="AT16" s="38"/>
      <c r="AU16" s="38"/>
      <c r="AV16" s="83"/>
      <c r="AW16" s="91"/>
      <c r="AX16" s="33"/>
      <c r="AY16" s="92"/>
      <c r="BB16" s="38"/>
    </row>
    <row r="17" spans="1:54" s="12" customFormat="1" ht="17.399999999999999" x14ac:dyDescent="0.3">
      <c r="A17" s="13" t="s">
        <v>38</v>
      </c>
      <c r="B17" s="13" t="s">
        <v>626</v>
      </c>
      <c r="C17" s="13"/>
      <c r="D17" s="13"/>
      <c r="E17" s="1" t="s">
        <v>39</v>
      </c>
      <c r="F17" s="26"/>
      <c r="G17" s="1"/>
      <c r="H17" s="1"/>
      <c r="I17" s="1" t="s">
        <v>40</v>
      </c>
      <c r="J17" s="2" t="s">
        <v>8</v>
      </c>
      <c r="K17" s="82"/>
      <c r="L17" s="38"/>
      <c r="M17" s="38"/>
      <c r="N17" s="38"/>
      <c r="O17" s="38"/>
      <c r="P17" s="38"/>
      <c r="Q17" s="38"/>
      <c r="R17" s="83"/>
      <c r="S17" s="82"/>
      <c r="T17" s="38"/>
      <c r="U17" s="38"/>
      <c r="V17" s="38"/>
      <c r="W17" s="38"/>
      <c r="X17" s="38"/>
      <c r="Y17" s="38"/>
      <c r="Z17" s="38"/>
      <c r="AA17" s="38"/>
      <c r="AB17" s="38"/>
      <c r="AC17" s="83"/>
      <c r="AD17" s="82"/>
      <c r="AE17" s="38">
        <v>1</v>
      </c>
      <c r="AF17" s="38"/>
      <c r="AG17" s="38"/>
      <c r="AH17" s="38"/>
      <c r="AI17" s="83"/>
      <c r="AJ17" s="82">
        <v>1</v>
      </c>
      <c r="AK17" s="38">
        <v>1</v>
      </c>
      <c r="AL17" s="38"/>
      <c r="AM17" s="38"/>
      <c r="AN17" s="38"/>
      <c r="AO17" s="38"/>
      <c r="AP17" s="38"/>
      <c r="AQ17" s="83"/>
      <c r="AR17" s="82"/>
      <c r="AS17" s="38"/>
      <c r="AT17" s="38"/>
      <c r="AU17" s="38"/>
      <c r="AV17" s="83"/>
      <c r="AW17" s="91"/>
      <c r="AX17" s="33"/>
      <c r="AY17" s="92"/>
      <c r="BB17" s="38"/>
    </row>
    <row r="18" spans="1:54" s="12" customFormat="1" ht="17.399999999999999" x14ac:dyDescent="0.3">
      <c r="A18" s="13" t="s">
        <v>41</v>
      </c>
      <c r="B18" s="13" t="s">
        <v>626</v>
      </c>
      <c r="C18" s="13"/>
      <c r="D18" s="13"/>
      <c r="E18" s="1" t="s">
        <v>42</v>
      </c>
      <c r="F18" s="26"/>
      <c r="G18" s="1"/>
      <c r="H18" s="1"/>
      <c r="I18" s="1" t="s">
        <v>43</v>
      </c>
      <c r="J18" s="2" t="s">
        <v>8</v>
      </c>
      <c r="K18" s="82"/>
      <c r="L18" s="38"/>
      <c r="M18" s="38"/>
      <c r="N18" s="38"/>
      <c r="O18" s="38"/>
      <c r="P18" s="38"/>
      <c r="Q18" s="38"/>
      <c r="R18" s="83"/>
      <c r="S18" s="82"/>
      <c r="T18" s="38"/>
      <c r="U18" s="38"/>
      <c r="V18" s="38"/>
      <c r="W18" s="38"/>
      <c r="X18" s="38"/>
      <c r="Y18" s="38"/>
      <c r="Z18" s="38"/>
      <c r="AA18" s="38"/>
      <c r="AB18" s="38"/>
      <c r="AC18" s="83"/>
      <c r="AD18" s="82"/>
      <c r="AE18" s="38"/>
      <c r="AF18" s="38"/>
      <c r="AG18" s="38"/>
      <c r="AH18" s="38"/>
      <c r="AI18" s="83"/>
      <c r="AJ18" s="82"/>
      <c r="AK18" s="38"/>
      <c r="AL18" s="38"/>
      <c r="AM18" s="38"/>
      <c r="AN18" s="38"/>
      <c r="AO18" s="38"/>
      <c r="AP18" s="38"/>
      <c r="AQ18" s="83"/>
      <c r="AR18" s="82"/>
      <c r="AS18" s="38"/>
      <c r="AT18" s="38"/>
      <c r="AU18" s="38"/>
      <c r="AV18" s="83"/>
      <c r="AW18" s="91"/>
      <c r="AX18" s="33"/>
      <c r="AY18" s="92"/>
      <c r="BB18" s="38"/>
    </row>
    <row r="19" spans="1:54" s="12" customFormat="1" ht="34.799999999999997" x14ac:dyDescent="0.3">
      <c r="A19" s="13" t="s">
        <v>44</v>
      </c>
      <c r="B19" s="13" t="s">
        <v>626</v>
      </c>
      <c r="C19" s="13"/>
      <c r="D19" s="13"/>
      <c r="E19" s="1" t="s">
        <v>45</v>
      </c>
      <c r="F19" s="26"/>
      <c r="G19" s="1">
        <v>10</v>
      </c>
      <c r="H19" s="1"/>
      <c r="I19" s="1" t="s">
        <v>46</v>
      </c>
      <c r="J19" s="2" t="s">
        <v>8</v>
      </c>
      <c r="K19" s="82"/>
      <c r="L19" s="38"/>
      <c r="M19" s="38"/>
      <c r="N19" s="38"/>
      <c r="O19" s="38"/>
      <c r="P19" s="38"/>
      <c r="Q19" s="38"/>
      <c r="R19" s="83"/>
      <c r="S19" s="82"/>
      <c r="T19" s="38"/>
      <c r="U19" s="38"/>
      <c r="V19" s="38"/>
      <c r="W19" s="38"/>
      <c r="X19" s="38"/>
      <c r="Y19" s="38"/>
      <c r="Z19" s="38"/>
      <c r="AA19" s="38"/>
      <c r="AB19" s="38"/>
      <c r="AC19" s="83"/>
      <c r="AD19" s="82"/>
      <c r="AE19" s="38"/>
      <c r="AF19" s="38"/>
      <c r="AG19" s="38"/>
      <c r="AH19" s="38"/>
      <c r="AI19" s="83"/>
      <c r="AJ19" s="82"/>
      <c r="AK19" s="38"/>
      <c r="AL19" s="38"/>
      <c r="AM19" s="38"/>
      <c r="AN19" s="38"/>
      <c r="AO19" s="38"/>
      <c r="AP19" s="38"/>
      <c r="AQ19" s="83">
        <v>10</v>
      </c>
      <c r="AR19" s="82"/>
      <c r="AS19" s="38"/>
      <c r="AT19" s="38"/>
      <c r="AU19" s="38"/>
      <c r="AV19" s="83"/>
      <c r="AW19" s="91"/>
      <c r="AX19" s="33"/>
      <c r="AY19" s="92"/>
      <c r="BB19" s="38"/>
    </row>
    <row r="20" spans="1:54" s="12" customFormat="1" ht="34.799999999999997" x14ac:dyDescent="0.3">
      <c r="A20" s="13" t="s">
        <v>47</v>
      </c>
      <c r="B20" s="13" t="s">
        <v>626</v>
      </c>
      <c r="C20" s="13"/>
      <c r="D20" s="13"/>
      <c r="E20" s="1" t="s">
        <v>48</v>
      </c>
      <c r="F20" s="26"/>
      <c r="G20" s="1"/>
      <c r="H20" s="1"/>
      <c r="I20" s="1" t="s">
        <v>49</v>
      </c>
      <c r="J20" s="2" t="s">
        <v>8</v>
      </c>
      <c r="K20" s="82"/>
      <c r="L20" s="38"/>
      <c r="M20" s="38"/>
      <c r="N20" s="38"/>
      <c r="O20" s="38"/>
      <c r="P20" s="38"/>
      <c r="Q20" s="38"/>
      <c r="R20" s="83"/>
      <c r="S20" s="82"/>
      <c r="T20" s="38"/>
      <c r="U20" s="38"/>
      <c r="V20" s="38"/>
      <c r="W20" s="38"/>
      <c r="X20" s="38"/>
      <c r="Y20" s="38"/>
      <c r="Z20" s="38"/>
      <c r="AA20" s="38"/>
      <c r="AB20" s="38"/>
      <c r="AC20" s="83"/>
      <c r="AD20" s="82">
        <v>1</v>
      </c>
      <c r="AE20" s="38"/>
      <c r="AF20" s="38"/>
      <c r="AG20" s="38"/>
      <c r="AH20" s="38"/>
      <c r="AI20" s="83">
        <v>1</v>
      </c>
      <c r="AJ20" s="82"/>
      <c r="AK20" s="38"/>
      <c r="AL20" s="38">
        <v>1</v>
      </c>
      <c r="AM20" s="38"/>
      <c r="AN20" s="38">
        <v>2</v>
      </c>
      <c r="AO20" s="38">
        <v>1</v>
      </c>
      <c r="AP20" s="38"/>
      <c r="AQ20" s="83"/>
      <c r="AR20" s="82"/>
      <c r="AS20" s="38"/>
      <c r="AT20" s="38"/>
      <c r="AU20" s="38"/>
      <c r="AV20" s="83"/>
      <c r="AW20" s="91"/>
      <c r="AX20" s="33"/>
      <c r="AY20" s="92"/>
      <c r="BB20" s="38"/>
    </row>
    <row r="21" spans="1:54" s="12" customFormat="1" ht="34.799999999999997" x14ac:dyDescent="0.3">
      <c r="A21" s="13" t="s">
        <v>50</v>
      </c>
      <c r="B21" s="13" t="s">
        <v>626</v>
      </c>
      <c r="C21" s="13"/>
      <c r="D21" s="13"/>
      <c r="E21" s="1" t="s">
        <v>51</v>
      </c>
      <c r="F21" s="26"/>
      <c r="G21" s="1"/>
      <c r="H21" s="1"/>
      <c r="I21" s="1" t="s">
        <v>52</v>
      </c>
      <c r="J21" s="2" t="s">
        <v>8</v>
      </c>
      <c r="K21" s="82"/>
      <c r="L21" s="38"/>
      <c r="M21" s="38"/>
      <c r="N21" s="38"/>
      <c r="O21" s="38"/>
      <c r="P21" s="38"/>
      <c r="Q21" s="38"/>
      <c r="R21" s="83"/>
      <c r="S21" s="82"/>
      <c r="T21" s="38"/>
      <c r="U21" s="38"/>
      <c r="V21" s="38"/>
      <c r="W21" s="38"/>
      <c r="X21" s="38"/>
      <c r="Y21" s="38"/>
      <c r="Z21" s="38"/>
      <c r="AA21" s="38"/>
      <c r="AB21" s="38"/>
      <c r="AC21" s="83"/>
      <c r="AD21" s="82"/>
      <c r="AE21" s="38">
        <v>1</v>
      </c>
      <c r="AF21" s="38"/>
      <c r="AG21" s="38"/>
      <c r="AH21" s="38"/>
      <c r="AI21" s="83"/>
      <c r="AJ21" s="82">
        <v>1</v>
      </c>
      <c r="AK21" s="38">
        <v>1</v>
      </c>
      <c r="AL21" s="38"/>
      <c r="AM21" s="38"/>
      <c r="AN21" s="38"/>
      <c r="AO21" s="38">
        <v>1</v>
      </c>
      <c r="AP21" s="38"/>
      <c r="AQ21" s="83"/>
      <c r="AR21" s="82"/>
      <c r="AS21" s="38"/>
      <c r="AT21" s="38"/>
      <c r="AU21" s="38"/>
      <c r="AV21" s="83"/>
      <c r="AW21" s="91"/>
      <c r="AX21" s="33"/>
      <c r="AY21" s="92"/>
      <c r="BB21" s="38"/>
    </row>
    <row r="22" spans="1:54" s="12" customFormat="1" ht="34.799999999999997" x14ac:dyDescent="0.3">
      <c r="A22" s="13" t="s">
        <v>53</v>
      </c>
      <c r="B22" s="13" t="s">
        <v>626</v>
      </c>
      <c r="C22" s="13"/>
      <c r="D22" s="13"/>
      <c r="E22" s="1" t="s">
        <v>54</v>
      </c>
      <c r="F22" s="26"/>
      <c r="G22" s="1">
        <v>10</v>
      </c>
      <c r="H22" s="1"/>
      <c r="I22" s="1" t="s">
        <v>55</v>
      </c>
      <c r="J22" s="2" t="s">
        <v>8</v>
      </c>
      <c r="K22" s="82"/>
      <c r="L22" s="38"/>
      <c r="M22" s="38"/>
      <c r="N22" s="38"/>
      <c r="O22" s="38"/>
      <c r="P22" s="38"/>
      <c r="Q22" s="38"/>
      <c r="R22" s="83"/>
      <c r="S22" s="82"/>
      <c r="T22" s="38"/>
      <c r="U22" s="38"/>
      <c r="V22" s="38"/>
      <c r="W22" s="38"/>
      <c r="X22" s="38"/>
      <c r="Y22" s="38"/>
      <c r="Z22" s="38"/>
      <c r="AA22" s="38"/>
      <c r="AB22" s="38"/>
      <c r="AC22" s="83"/>
      <c r="AD22" s="82"/>
      <c r="AE22" s="38"/>
      <c r="AF22" s="38"/>
      <c r="AG22" s="38"/>
      <c r="AH22" s="38"/>
      <c r="AI22" s="83"/>
      <c r="AJ22" s="82"/>
      <c r="AK22" s="38"/>
      <c r="AL22" s="38"/>
      <c r="AM22" s="38"/>
      <c r="AN22" s="38"/>
      <c r="AO22" s="38"/>
      <c r="AP22" s="38"/>
      <c r="AQ22" s="83">
        <v>10</v>
      </c>
      <c r="AR22" s="82"/>
      <c r="AS22" s="38"/>
      <c r="AT22" s="38"/>
      <c r="AU22" s="38"/>
      <c r="AV22" s="83"/>
      <c r="AW22" s="91"/>
      <c r="AX22" s="33"/>
      <c r="AY22" s="92"/>
      <c r="BB22" s="38"/>
    </row>
    <row r="23" spans="1:54" s="12" customFormat="1" ht="34.799999999999997" x14ac:dyDescent="0.3">
      <c r="A23" s="13" t="s">
        <v>56</v>
      </c>
      <c r="B23" s="13" t="s">
        <v>626</v>
      </c>
      <c r="C23" s="13"/>
      <c r="D23" s="13"/>
      <c r="E23" s="1" t="s">
        <v>57</v>
      </c>
      <c r="F23" s="26"/>
      <c r="G23" s="1"/>
      <c r="H23" s="1"/>
      <c r="I23" s="1" t="s">
        <v>58</v>
      </c>
      <c r="J23" s="2" t="s">
        <v>8</v>
      </c>
      <c r="K23" s="82"/>
      <c r="L23" s="38"/>
      <c r="M23" s="38"/>
      <c r="N23" s="38"/>
      <c r="O23" s="38"/>
      <c r="P23" s="38"/>
      <c r="Q23" s="38"/>
      <c r="R23" s="83"/>
      <c r="S23" s="82"/>
      <c r="T23" s="38"/>
      <c r="U23" s="38"/>
      <c r="V23" s="38"/>
      <c r="W23" s="38"/>
      <c r="X23" s="38"/>
      <c r="Y23" s="38"/>
      <c r="Z23" s="38"/>
      <c r="AA23" s="38"/>
      <c r="AB23" s="38"/>
      <c r="AC23" s="83"/>
      <c r="AD23" s="82">
        <v>1</v>
      </c>
      <c r="AE23" s="38"/>
      <c r="AF23" s="38">
        <v>1</v>
      </c>
      <c r="AG23" s="38"/>
      <c r="AH23" s="38"/>
      <c r="AI23" s="83">
        <v>1</v>
      </c>
      <c r="AJ23" s="82"/>
      <c r="AK23" s="38"/>
      <c r="AL23" s="38">
        <v>1</v>
      </c>
      <c r="AM23" s="38"/>
      <c r="AN23" s="38">
        <v>2</v>
      </c>
      <c r="AO23" s="38">
        <v>1</v>
      </c>
      <c r="AP23" s="38"/>
      <c r="AQ23" s="83"/>
      <c r="AR23" s="82"/>
      <c r="AS23" s="38"/>
      <c r="AT23" s="38"/>
      <c r="AU23" s="38"/>
      <c r="AV23" s="83"/>
      <c r="AW23" s="91"/>
      <c r="AX23" s="33"/>
      <c r="AY23" s="92"/>
      <c r="BB23" s="38"/>
    </row>
    <row r="24" spans="1:54" s="12" customFormat="1" ht="34.799999999999997" x14ac:dyDescent="0.3">
      <c r="A24" s="13" t="s">
        <v>59</v>
      </c>
      <c r="B24" s="13" t="s">
        <v>626</v>
      </c>
      <c r="C24" s="13"/>
      <c r="D24" s="13"/>
      <c r="E24" s="1" t="s">
        <v>60</v>
      </c>
      <c r="F24" s="26"/>
      <c r="G24" s="1"/>
      <c r="H24" s="1"/>
      <c r="I24" s="1" t="s">
        <v>52</v>
      </c>
      <c r="J24" s="2" t="s">
        <v>8</v>
      </c>
      <c r="K24" s="82"/>
      <c r="L24" s="38"/>
      <c r="M24" s="38"/>
      <c r="N24" s="38"/>
      <c r="O24" s="38"/>
      <c r="P24" s="38"/>
      <c r="Q24" s="38"/>
      <c r="R24" s="83"/>
      <c r="S24" s="82"/>
      <c r="T24" s="38"/>
      <c r="U24" s="38"/>
      <c r="V24" s="38"/>
      <c r="W24" s="38"/>
      <c r="X24" s="38"/>
      <c r="Y24" s="38"/>
      <c r="Z24" s="38"/>
      <c r="AA24" s="38"/>
      <c r="AB24" s="38"/>
      <c r="AC24" s="83"/>
      <c r="AD24" s="82"/>
      <c r="AE24" s="38">
        <v>1</v>
      </c>
      <c r="AF24" s="38"/>
      <c r="AG24" s="38"/>
      <c r="AH24" s="38"/>
      <c r="AI24" s="83"/>
      <c r="AJ24" s="82">
        <v>1</v>
      </c>
      <c r="AK24" s="38">
        <v>1</v>
      </c>
      <c r="AL24" s="38"/>
      <c r="AM24" s="38"/>
      <c r="AN24" s="38"/>
      <c r="AO24" s="38"/>
      <c r="AP24" s="38"/>
      <c r="AQ24" s="83"/>
      <c r="AR24" s="82"/>
      <c r="AS24" s="38"/>
      <c r="AT24" s="38"/>
      <c r="AU24" s="38"/>
      <c r="AV24" s="83"/>
      <c r="AW24" s="91"/>
      <c r="AX24" s="33"/>
      <c r="AY24" s="92"/>
      <c r="BB24" s="38"/>
    </row>
    <row r="25" spans="1:54" s="12" customFormat="1" ht="17.399999999999999" x14ac:dyDescent="0.3">
      <c r="A25" s="13" t="s">
        <v>61</v>
      </c>
      <c r="B25" s="13" t="s">
        <v>626</v>
      </c>
      <c r="C25" s="13"/>
      <c r="D25" s="13"/>
      <c r="E25" s="1" t="s">
        <v>62</v>
      </c>
      <c r="F25" s="26"/>
      <c r="G25" s="1"/>
      <c r="H25" s="1"/>
      <c r="I25" s="1" t="s">
        <v>63</v>
      </c>
      <c r="J25" s="2" t="s">
        <v>8</v>
      </c>
      <c r="K25" s="82"/>
      <c r="L25" s="38"/>
      <c r="M25" s="38"/>
      <c r="N25" s="38"/>
      <c r="O25" s="38"/>
      <c r="P25" s="38"/>
      <c r="Q25" s="38"/>
      <c r="R25" s="83"/>
      <c r="S25" s="82"/>
      <c r="T25" s="38"/>
      <c r="U25" s="38"/>
      <c r="V25" s="38"/>
      <c r="W25" s="38"/>
      <c r="X25" s="38"/>
      <c r="Y25" s="38"/>
      <c r="Z25" s="38"/>
      <c r="AA25" s="38"/>
      <c r="AB25" s="38"/>
      <c r="AC25" s="83"/>
      <c r="AD25" s="82"/>
      <c r="AE25" s="38"/>
      <c r="AF25" s="38"/>
      <c r="AG25" s="38"/>
      <c r="AH25" s="38"/>
      <c r="AI25" s="83"/>
      <c r="AJ25" s="82"/>
      <c r="AK25" s="38"/>
      <c r="AL25" s="38"/>
      <c r="AM25" s="38"/>
      <c r="AN25" s="38"/>
      <c r="AO25" s="38"/>
      <c r="AP25" s="38"/>
      <c r="AQ25" s="83"/>
      <c r="AR25" s="82"/>
      <c r="AS25" s="38"/>
      <c r="AT25" s="38"/>
      <c r="AU25" s="38"/>
      <c r="AV25" s="83"/>
      <c r="AW25" s="91"/>
      <c r="AX25" s="33"/>
      <c r="AY25" s="92"/>
      <c r="BB25" s="38"/>
    </row>
    <row r="26" spans="1:54" s="12" customFormat="1" ht="17.399999999999999" x14ac:dyDescent="0.3">
      <c r="A26" s="13" t="s">
        <v>64</v>
      </c>
      <c r="B26" s="13" t="s">
        <v>626</v>
      </c>
      <c r="C26" s="13"/>
      <c r="D26" s="13"/>
      <c r="E26" s="1" t="s">
        <v>65</v>
      </c>
      <c r="F26" s="26"/>
      <c r="G26" s="1"/>
      <c r="H26" s="1"/>
      <c r="I26" s="1" t="s">
        <v>66</v>
      </c>
      <c r="J26" s="2" t="s">
        <v>8</v>
      </c>
      <c r="K26" s="82"/>
      <c r="L26" s="38"/>
      <c r="M26" s="38"/>
      <c r="N26" s="38"/>
      <c r="O26" s="38"/>
      <c r="P26" s="38"/>
      <c r="Q26" s="38"/>
      <c r="R26" s="83"/>
      <c r="S26" s="82"/>
      <c r="T26" s="38"/>
      <c r="U26" s="38"/>
      <c r="V26" s="38"/>
      <c r="W26" s="38"/>
      <c r="X26" s="38"/>
      <c r="Y26" s="38"/>
      <c r="Z26" s="38"/>
      <c r="AA26" s="38"/>
      <c r="AB26" s="38"/>
      <c r="AC26" s="83"/>
      <c r="AD26" s="82"/>
      <c r="AE26" s="38"/>
      <c r="AF26" s="38"/>
      <c r="AG26" s="38"/>
      <c r="AH26" s="38"/>
      <c r="AI26" s="83"/>
      <c r="AJ26" s="82"/>
      <c r="AK26" s="38"/>
      <c r="AL26" s="38"/>
      <c r="AM26" s="38"/>
      <c r="AN26" s="38"/>
      <c r="AO26" s="38"/>
      <c r="AP26" s="38"/>
      <c r="AQ26" s="83"/>
      <c r="AR26" s="82"/>
      <c r="AS26" s="38"/>
      <c r="AT26" s="38"/>
      <c r="AU26" s="38"/>
      <c r="AV26" s="83"/>
      <c r="AW26" s="91"/>
      <c r="AX26" s="33"/>
      <c r="AY26" s="92"/>
      <c r="BB26" s="38"/>
    </row>
    <row r="27" spans="1:54" s="12" customFormat="1" ht="17.399999999999999" x14ac:dyDescent="0.3">
      <c r="A27" s="13" t="s">
        <v>67</v>
      </c>
      <c r="B27" s="13" t="s">
        <v>626</v>
      </c>
      <c r="C27" s="13"/>
      <c r="D27" s="13"/>
      <c r="E27" s="1" t="s">
        <v>68</v>
      </c>
      <c r="F27" s="26"/>
      <c r="G27" s="1"/>
      <c r="H27" s="1"/>
      <c r="I27" s="1" t="s">
        <v>69</v>
      </c>
      <c r="J27" s="2" t="s">
        <v>8</v>
      </c>
      <c r="K27" s="82"/>
      <c r="L27" s="38"/>
      <c r="M27" s="38"/>
      <c r="N27" s="38"/>
      <c r="O27" s="38"/>
      <c r="P27" s="38"/>
      <c r="Q27" s="38"/>
      <c r="R27" s="83"/>
      <c r="S27" s="82"/>
      <c r="T27" s="38"/>
      <c r="U27" s="38"/>
      <c r="V27" s="38"/>
      <c r="W27" s="38"/>
      <c r="X27" s="38"/>
      <c r="Y27" s="38"/>
      <c r="Z27" s="38"/>
      <c r="AA27" s="38"/>
      <c r="AB27" s="38"/>
      <c r="AC27" s="83"/>
      <c r="AD27" s="82"/>
      <c r="AE27" s="38"/>
      <c r="AF27" s="38"/>
      <c r="AG27" s="38"/>
      <c r="AH27" s="38"/>
      <c r="AI27" s="83"/>
      <c r="AJ27" s="82"/>
      <c r="AK27" s="38"/>
      <c r="AL27" s="38"/>
      <c r="AM27" s="38"/>
      <c r="AN27" s="38"/>
      <c r="AO27" s="38"/>
      <c r="AP27" s="38"/>
      <c r="AQ27" s="83"/>
      <c r="AR27" s="82"/>
      <c r="AS27" s="38"/>
      <c r="AT27" s="38"/>
      <c r="AU27" s="38"/>
      <c r="AV27" s="83"/>
      <c r="AW27" s="91"/>
      <c r="AX27" s="33"/>
      <c r="AY27" s="92"/>
      <c r="BB27" s="38"/>
    </row>
    <row r="28" spans="1:54" s="12" customFormat="1" ht="17.399999999999999" x14ac:dyDescent="0.3">
      <c r="A28" s="13" t="s">
        <v>70</v>
      </c>
      <c r="B28" s="13" t="s">
        <v>626</v>
      </c>
      <c r="C28" s="13"/>
      <c r="D28" s="13"/>
      <c r="E28" s="1" t="s">
        <v>71</v>
      </c>
      <c r="F28" s="26"/>
      <c r="G28" s="1"/>
      <c r="H28" s="1"/>
      <c r="I28" s="1" t="s">
        <v>72</v>
      </c>
      <c r="J28" s="2" t="s">
        <v>8</v>
      </c>
      <c r="K28" s="82"/>
      <c r="L28" s="38"/>
      <c r="M28" s="38"/>
      <c r="N28" s="38"/>
      <c r="O28" s="38"/>
      <c r="P28" s="38"/>
      <c r="Q28" s="38"/>
      <c r="R28" s="83"/>
      <c r="S28" s="82"/>
      <c r="T28" s="38"/>
      <c r="U28" s="38"/>
      <c r="V28" s="38"/>
      <c r="W28" s="38"/>
      <c r="X28" s="38"/>
      <c r="Y28" s="38"/>
      <c r="Z28" s="38"/>
      <c r="AA28" s="38"/>
      <c r="AB28" s="38"/>
      <c r="AC28" s="83"/>
      <c r="AD28" s="82"/>
      <c r="AE28" s="38"/>
      <c r="AF28" s="38"/>
      <c r="AG28" s="38"/>
      <c r="AH28" s="38"/>
      <c r="AI28" s="83"/>
      <c r="AJ28" s="82"/>
      <c r="AK28" s="38"/>
      <c r="AL28" s="38"/>
      <c r="AM28" s="38"/>
      <c r="AN28" s="38"/>
      <c r="AO28" s="38"/>
      <c r="AP28" s="38"/>
      <c r="AQ28" s="83"/>
      <c r="AR28" s="82"/>
      <c r="AS28" s="38"/>
      <c r="AT28" s="38"/>
      <c r="AU28" s="38"/>
      <c r="AV28" s="83"/>
      <c r="AW28" s="91"/>
      <c r="AX28" s="33"/>
      <c r="AY28" s="92"/>
      <c r="BB28" s="38"/>
    </row>
    <row r="29" spans="1:54" s="12" customFormat="1" ht="17.399999999999999" x14ac:dyDescent="0.3">
      <c r="A29" s="13" t="s">
        <v>73</v>
      </c>
      <c r="B29" s="13" t="s">
        <v>626</v>
      </c>
      <c r="C29" s="13"/>
      <c r="D29" s="13"/>
      <c r="E29" s="1" t="s">
        <v>74</v>
      </c>
      <c r="F29" s="26"/>
      <c r="G29" s="1"/>
      <c r="H29" s="1"/>
      <c r="I29" s="1" t="s">
        <v>75</v>
      </c>
      <c r="J29" s="2" t="s">
        <v>8</v>
      </c>
      <c r="K29" s="82"/>
      <c r="L29" s="38"/>
      <c r="M29" s="38"/>
      <c r="N29" s="38"/>
      <c r="O29" s="38"/>
      <c r="P29" s="38"/>
      <c r="Q29" s="38"/>
      <c r="R29" s="83"/>
      <c r="S29" s="82"/>
      <c r="T29" s="38"/>
      <c r="U29" s="38"/>
      <c r="V29" s="38"/>
      <c r="W29" s="38"/>
      <c r="X29" s="38"/>
      <c r="Y29" s="38"/>
      <c r="Z29" s="38"/>
      <c r="AA29" s="38"/>
      <c r="AB29" s="38"/>
      <c r="AC29" s="83"/>
      <c r="AD29" s="82"/>
      <c r="AE29" s="38"/>
      <c r="AF29" s="38"/>
      <c r="AG29" s="38"/>
      <c r="AH29" s="38"/>
      <c r="AI29" s="83"/>
      <c r="AJ29" s="82"/>
      <c r="AK29" s="38"/>
      <c r="AL29" s="38"/>
      <c r="AM29" s="38"/>
      <c r="AN29" s="38"/>
      <c r="AO29" s="38"/>
      <c r="AP29" s="38"/>
      <c r="AQ29" s="83"/>
      <c r="AR29" s="82"/>
      <c r="AS29" s="38"/>
      <c r="AT29" s="38"/>
      <c r="AU29" s="38"/>
      <c r="AV29" s="83"/>
      <c r="AW29" s="91"/>
      <c r="AX29" s="33"/>
      <c r="AY29" s="92"/>
      <c r="BB29" s="38"/>
    </row>
    <row r="30" spans="1:54" s="12" customFormat="1" ht="34.799999999999997" x14ac:dyDescent="0.3">
      <c r="A30" s="13" t="s">
        <v>76</v>
      </c>
      <c r="B30" s="13" t="s">
        <v>626</v>
      </c>
      <c r="C30" s="13"/>
      <c r="D30" s="13"/>
      <c r="E30" s="1" t="s">
        <v>653</v>
      </c>
      <c r="F30" s="26"/>
      <c r="G30" s="1"/>
      <c r="H30" s="1"/>
      <c r="I30" s="1" t="s">
        <v>77</v>
      </c>
      <c r="J30" s="2" t="s">
        <v>8</v>
      </c>
      <c r="K30" s="82"/>
      <c r="L30" s="38"/>
      <c r="M30" s="38"/>
      <c r="N30" s="38"/>
      <c r="O30" s="38"/>
      <c r="P30" s="38"/>
      <c r="Q30" s="38"/>
      <c r="R30" s="83"/>
      <c r="S30" s="82"/>
      <c r="T30" s="38"/>
      <c r="U30" s="38"/>
      <c r="V30" s="38"/>
      <c r="W30" s="38"/>
      <c r="X30" s="38"/>
      <c r="Y30" s="38"/>
      <c r="Z30" s="38"/>
      <c r="AA30" s="38"/>
      <c r="AB30" s="38"/>
      <c r="AC30" s="83"/>
      <c r="AD30" s="82"/>
      <c r="AE30" s="38"/>
      <c r="AF30" s="38"/>
      <c r="AG30" s="38"/>
      <c r="AH30" s="38"/>
      <c r="AI30" s="83"/>
      <c r="AJ30" s="82"/>
      <c r="AK30" s="38"/>
      <c r="AL30" s="38"/>
      <c r="AM30" s="38"/>
      <c r="AN30" s="38"/>
      <c r="AO30" s="38"/>
      <c r="AP30" s="38"/>
      <c r="AQ30" s="83"/>
      <c r="AR30" s="82"/>
      <c r="AS30" s="38"/>
      <c r="AT30" s="38"/>
      <c r="AU30" s="38"/>
      <c r="AV30" s="83"/>
      <c r="AW30" s="91"/>
      <c r="AX30" s="33"/>
      <c r="AY30" s="92"/>
      <c r="BB30" s="38"/>
    </row>
    <row r="31" spans="1:54" s="12" customFormat="1" ht="17.399999999999999" x14ac:dyDescent="0.3">
      <c r="A31" s="13" t="s">
        <v>78</v>
      </c>
      <c r="B31" s="13" t="s">
        <v>626</v>
      </c>
      <c r="C31" s="13"/>
      <c r="D31" s="13"/>
      <c r="E31" s="1" t="s">
        <v>79</v>
      </c>
      <c r="F31" s="26"/>
      <c r="G31" s="1"/>
      <c r="H31" s="1"/>
      <c r="I31" s="1" t="s">
        <v>80</v>
      </c>
      <c r="J31" s="2" t="s">
        <v>8</v>
      </c>
      <c r="K31" s="82"/>
      <c r="L31" s="38"/>
      <c r="M31" s="38"/>
      <c r="N31" s="38"/>
      <c r="O31" s="38"/>
      <c r="P31" s="38"/>
      <c r="Q31" s="38"/>
      <c r="R31" s="83"/>
      <c r="S31" s="82"/>
      <c r="T31" s="38"/>
      <c r="U31" s="38"/>
      <c r="V31" s="38"/>
      <c r="W31" s="38"/>
      <c r="X31" s="38"/>
      <c r="Y31" s="38"/>
      <c r="Z31" s="38">
        <v>1</v>
      </c>
      <c r="AA31" s="38"/>
      <c r="AB31" s="38"/>
      <c r="AC31" s="83"/>
      <c r="AD31" s="82"/>
      <c r="AE31" s="38"/>
      <c r="AF31" s="38"/>
      <c r="AG31" s="38">
        <v>1</v>
      </c>
      <c r="AH31" s="38"/>
      <c r="AI31" s="83"/>
      <c r="AJ31" s="82"/>
      <c r="AK31" s="38"/>
      <c r="AL31" s="38"/>
      <c r="AM31" s="38"/>
      <c r="AN31" s="38"/>
      <c r="AO31" s="38"/>
      <c r="AP31" s="38"/>
      <c r="AQ31" s="83"/>
      <c r="AR31" s="82"/>
      <c r="AS31" s="38"/>
      <c r="AT31" s="38"/>
      <c r="AU31" s="38"/>
      <c r="AV31" s="83"/>
      <c r="AW31" s="91"/>
      <c r="AX31" s="33"/>
      <c r="AY31" s="92"/>
      <c r="BB31" s="38"/>
    </row>
    <row r="32" spans="1:54" s="12" customFormat="1" ht="17.399999999999999" x14ac:dyDescent="0.3">
      <c r="A32" s="13" t="s">
        <v>81</v>
      </c>
      <c r="B32" s="13" t="s">
        <v>626</v>
      </c>
      <c r="C32" s="13"/>
      <c r="D32" s="13"/>
      <c r="E32" s="1" t="s">
        <v>82</v>
      </c>
      <c r="F32" s="26"/>
      <c r="G32" s="1"/>
      <c r="H32" s="1"/>
      <c r="I32" s="1">
        <v>8.68</v>
      </c>
      <c r="J32" s="2" t="s">
        <v>8</v>
      </c>
      <c r="K32" s="82"/>
      <c r="L32" s="38"/>
      <c r="M32" s="38"/>
      <c r="N32" s="38"/>
      <c r="O32" s="38"/>
      <c r="P32" s="38"/>
      <c r="Q32" s="38"/>
      <c r="R32" s="83"/>
      <c r="S32" s="82"/>
      <c r="T32" s="38"/>
      <c r="U32" s="38"/>
      <c r="V32" s="38"/>
      <c r="W32" s="38"/>
      <c r="X32" s="38"/>
      <c r="Y32" s="38"/>
      <c r="Z32" s="38"/>
      <c r="AA32" s="38"/>
      <c r="AB32" s="38"/>
      <c r="AC32" s="83"/>
      <c r="AD32" s="82"/>
      <c r="AE32" s="38"/>
      <c r="AF32" s="38"/>
      <c r="AG32" s="38"/>
      <c r="AH32" s="38"/>
      <c r="AI32" s="83"/>
      <c r="AJ32" s="82"/>
      <c r="AK32" s="38"/>
      <c r="AL32" s="38"/>
      <c r="AM32" s="38"/>
      <c r="AN32" s="38"/>
      <c r="AO32" s="38"/>
      <c r="AP32" s="38"/>
      <c r="AQ32" s="83"/>
      <c r="AR32" s="82"/>
      <c r="AS32" s="38"/>
      <c r="AT32" s="38"/>
      <c r="AU32" s="38"/>
      <c r="AV32" s="83"/>
      <c r="AW32" s="91"/>
      <c r="AX32" s="33"/>
      <c r="AY32" s="92"/>
      <c r="BB32" s="38"/>
    </row>
    <row r="33" spans="1:54" s="12" customFormat="1" ht="17.399999999999999" x14ac:dyDescent="0.3">
      <c r="A33" s="13" t="s">
        <v>83</v>
      </c>
      <c r="B33" s="13" t="s">
        <v>626</v>
      </c>
      <c r="C33" s="13"/>
      <c r="D33" s="13"/>
      <c r="E33" s="1" t="s">
        <v>84</v>
      </c>
      <c r="F33" s="26"/>
      <c r="G33" s="1"/>
      <c r="H33" s="1"/>
      <c r="I33" s="1">
        <v>6.42</v>
      </c>
      <c r="J33" s="2" t="s">
        <v>8</v>
      </c>
      <c r="K33" s="82"/>
      <c r="L33" s="38"/>
      <c r="M33" s="38"/>
      <c r="N33" s="38"/>
      <c r="O33" s="38"/>
      <c r="P33" s="38"/>
      <c r="Q33" s="38"/>
      <c r="R33" s="83"/>
      <c r="S33" s="82"/>
      <c r="T33" s="38"/>
      <c r="U33" s="38"/>
      <c r="V33" s="38"/>
      <c r="W33" s="38"/>
      <c r="X33" s="38"/>
      <c r="Y33" s="38"/>
      <c r="Z33" s="38"/>
      <c r="AA33" s="38"/>
      <c r="AB33" s="38"/>
      <c r="AC33" s="83"/>
      <c r="AD33" s="82"/>
      <c r="AE33" s="38"/>
      <c r="AF33" s="38"/>
      <c r="AG33" s="38"/>
      <c r="AH33" s="38"/>
      <c r="AI33" s="83"/>
      <c r="AJ33" s="82"/>
      <c r="AK33" s="38"/>
      <c r="AL33" s="38"/>
      <c r="AM33" s="38"/>
      <c r="AN33" s="38"/>
      <c r="AO33" s="38"/>
      <c r="AP33" s="38"/>
      <c r="AQ33" s="83"/>
      <c r="AR33" s="82"/>
      <c r="AS33" s="38"/>
      <c r="AT33" s="38"/>
      <c r="AU33" s="38"/>
      <c r="AV33" s="83"/>
      <c r="AW33" s="91"/>
      <c r="AX33" s="33"/>
      <c r="AY33" s="92"/>
      <c r="BB33" s="38"/>
    </row>
    <row r="34" spans="1:54" s="12" customFormat="1" ht="17.399999999999999" x14ac:dyDescent="0.3">
      <c r="A34" s="13" t="s">
        <v>85</v>
      </c>
      <c r="B34" s="13" t="s">
        <v>626</v>
      </c>
      <c r="C34" s="13"/>
      <c r="D34" s="13"/>
      <c r="E34" s="1" t="s">
        <v>86</v>
      </c>
      <c r="F34" s="26"/>
      <c r="G34" s="1"/>
      <c r="H34" s="1"/>
      <c r="I34" s="1">
        <v>4.63</v>
      </c>
      <c r="J34" s="2" t="s">
        <v>8</v>
      </c>
      <c r="K34" s="82"/>
      <c r="L34" s="38"/>
      <c r="M34" s="38"/>
      <c r="N34" s="38"/>
      <c r="O34" s="38"/>
      <c r="P34" s="38"/>
      <c r="Q34" s="38"/>
      <c r="R34" s="83"/>
      <c r="S34" s="82"/>
      <c r="T34" s="38"/>
      <c r="U34" s="38"/>
      <c r="V34" s="38"/>
      <c r="W34" s="38"/>
      <c r="X34" s="38"/>
      <c r="Y34" s="38"/>
      <c r="Z34" s="38"/>
      <c r="AA34" s="38"/>
      <c r="AB34" s="38"/>
      <c r="AC34" s="83"/>
      <c r="AD34" s="82"/>
      <c r="AE34" s="38"/>
      <c r="AF34" s="38"/>
      <c r="AG34" s="38"/>
      <c r="AH34" s="38"/>
      <c r="AI34" s="83"/>
      <c r="AJ34" s="82"/>
      <c r="AK34" s="38"/>
      <c r="AL34" s="38"/>
      <c r="AM34" s="38"/>
      <c r="AN34" s="38"/>
      <c r="AO34" s="38"/>
      <c r="AP34" s="38"/>
      <c r="AQ34" s="83"/>
      <c r="AR34" s="82"/>
      <c r="AS34" s="38"/>
      <c r="AT34" s="38"/>
      <c r="AU34" s="38"/>
      <c r="AV34" s="83"/>
      <c r="AW34" s="91"/>
      <c r="AX34" s="33"/>
      <c r="AY34" s="92"/>
      <c r="BB34" s="38"/>
    </row>
    <row r="35" spans="1:54" s="12" customFormat="1" ht="17.399999999999999" x14ac:dyDescent="0.3">
      <c r="A35" s="13" t="s">
        <v>87</v>
      </c>
      <c r="B35" s="13" t="s">
        <v>628</v>
      </c>
      <c r="C35" s="13"/>
      <c r="D35" s="13"/>
      <c r="E35" s="1" t="s">
        <v>88</v>
      </c>
      <c r="F35" s="26"/>
      <c r="G35" s="1"/>
      <c r="H35" s="1"/>
      <c r="I35" s="1" t="s">
        <v>89</v>
      </c>
      <c r="J35" s="2" t="s">
        <v>8</v>
      </c>
      <c r="K35" s="82"/>
      <c r="L35" s="38"/>
      <c r="M35" s="38"/>
      <c r="N35" s="38"/>
      <c r="O35" s="38"/>
      <c r="P35" s="38"/>
      <c r="Q35" s="38"/>
      <c r="R35" s="83"/>
      <c r="S35" s="82"/>
      <c r="T35" s="38"/>
      <c r="U35" s="38"/>
      <c r="V35" s="38"/>
      <c r="W35" s="38"/>
      <c r="X35" s="38"/>
      <c r="Y35" s="38"/>
      <c r="Z35" s="38"/>
      <c r="AA35" s="38"/>
      <c r="AB35" s="38"/>
      <c r="AC35" s="83"/>
      <c r="AD35" s="82"/>
      <c r="AE35" s="38"/>
      <c r="AF35" s="38"/>
      <c r="AG35" s="38"/>
      <c r="AH35" s="38"/>
      <c r="AI35" s="83"/>
      <c r="AJ35" s="82"/>
      <c r="AK35" s="38"/>
      <c r="AL35" s="38"/>
      <c r="AM35" s="38"/>
      <c r="AN35" s="38"/>
      <c r="AO35" s="38"/>
      <c r="AP35" s="38"/>
      <c r="AQ35" s="83"/>
      <c r="AR35" s="82"/>
      <c r="AS35" s="38"/>
      <c r="AT35" s="38"/>
      <c r="AU35" s="38"/>
      <c r="AV35" s="83"/>
      <c r="AW35" s="91"/>
      <c r="AX35" s="33"/>
      <c r="AY35" s="92"/>
      <c r="BB35" s="38"/>
    </row>
    <row r="36" spans="1:54" s="12" customFormat="1" ht="17.399999999999999" x14ac:dyDescent="0.3">
      <c r="A36" s="13" t="s">
        <v>90</v>
      </c>
      <c r="B36" s="13" t="s">
        <v>628</v>
      </c>
      <c r="C36" s="13"/>
      <c r="D36" s="13"/>
      <c r="E36" s="1" t="s">
        <v>6</v>
      </c>
      <c r="F36" s="26"/>
      <c r="G36" s="1"/>
      <c r="H36" s="1"/>
      <c r="I36" s="1" t="s">
        <v>91</v>
      </c>
      <c r="J36" s="2" t="s">
        <v>8</v>
      </c>
      <c r="K36" s="82"/>
      <c r="L36" s="38"/>
      <c r="M36" s="38"/>
      <c r="N36" s="38"/>
      <c r="O36" s="38"/>
      <c r="P36" s="38"/>
      <c r="Q36" s="38"/>
      <c r="R36" s="83"/>
      <c r="S36" s="82"/>
      <c r="T36" s="38"/>
      <c r="U36" s="38"/>
      <c r="V36" s="38"/>
      <c r="W36" s="38"/>
      <c r="X36" s="38"/>
      <c r="Y36" s="38"/>
      <c r="Z36" s="38"/>
      <c r="AA36" s="38"/>
      <c r="AB36" s="38"/>
      <c r="AC36" s="83"/>
      <c r="AD36" s="82"/>
      <c r="AE36" s="38"/>
      <c r="AF36" s="38"/>
      <c r="AG36" s="38"/>
      <c r="AH36" s="38"/>
      <c r="AI36" s="83"/>
      <c r="AJ36" s="82"/>
      <c r="AK36" s="38"/>
      <c r="AL36" s="38"/>
      <c r="AM36" s="38"/>
      <c r="AN36" s="38"/>
      <c r="AO36" s="38"/>
      <c r="AP36" s="38"/>
      <c r="AQ36" s="83"/>
      <c r="AR36" s="82"/>
      <c r="AS36" s="38"/>
      <c r="AT36" s="38"/>
      <c r="AU36" s="38"/>
      <c r="AV36" s="83"/>
      <c r="AW36" s="91"/>
      <c r="AX36" s="33"/>
      <c r="AY36" s="92"/>
      <c r="BB36" s="38"/>
    </row>
    <row r="37" spans="1:54" s="12" customFormat="1" ht="17.399999999999999" x14ac:dyDescent="0.3">
      <c r="A37" s="13" t="s">
        <v>92</v>
      </c>
      <c r="B37" s="13" t="s">
        <v>626</v>
      </c>
      <c r="C37" s="13"/>
      <c r="D37" s="13"/>
      <c r="E37" s="1" t="s">
        <v>93</v>
      </c>
      <c r="F37" s="26"/>
      <c r="G37" s="1"/>
      <c r="H37" s="1"/>
      <c r="I37" s="1" t="s">
        <v>94</v>
      </c>
      <c r="J37" s="2" t="s">
        <v>8</v>
      </c>
      <c r="K37" s="82"/>
      <c r="L37" s="38"/>
      <c r="M37" s="38"/>
      <c r="N37" s="38"/>
      <c r="O37" s="38"/>
      <c r="P37" s="38"/>
      <c r="Q37" s="38"/>
      <c r="R37" s="83"/>
      <c r="S37" s="82"/>
      <c r="T37" s="38"/>
      <c r="U37" s="38"/>
      <c r="V37" s="38"/>
      <c r="W37" s="38"/>
      <c r="X37" s="38"/>
      <c r="Y37" s="38"/>
      <c r="Z37" s="38"/>
      <c r="AA37" s="38"/>
      <c r="AB37" s="38"/>
      <c r="AC37" s="83"/>
      <c r="AD37" s="82"/>
      <c r="AE37" s="38"/>
      <c r="AF37" s="38"/>
      <c r="AG37" s="38"/>
      <c r="AH37" s="38"/>
      <c r="AI37" s="83"/>
      <c r="AJ37" s="82"/>
      <c r="AK37" s="38"/>
      <c r="AL37" s="38"/>
      <c r="AM37" s="38"/>
      <c r="AN37" s="38"/>
      <c r="AO37" s="38"/>
      <c r="AP37" s="38"/>
      <c r="AQ37" s="83"/>
      <c r="AR37" s="82"/>
      <c r="AS37" s="38"/>
      <c r="AT37" s="38"/>
      <c r="AU37" s="38"/>
      <c r="AV37" s="83"/>
      <c r="AW37" s="91"/>
      <c r="AX37" s="33"/>
      <c r="AY37" s="92"/>
      <c r="BB37" s="38"/>
    </row>
    <row r="38" spans="1:54" s="12" customFormat="1" ht="17.399999999999999" x14ac:dyDescent="0.3">
      <c r="A38" s="13" t="s">
        <v>95</v>
      </c>
      <c r="B38" s="13" t="s">
        <v>626</v>
      </c>
      <c r="C38" s="62"/>
      <c r="D38" s="13"/>
      <c r="E38" s="1" t="s">
        <v>96</v>
      </c>
      <c r="F38" s="26"/>
      <c r="G38" s="1"/>
      <c r="H38" s="1"/>
      <c r="I38" s="1" t="s">
        <v>97</v>
      </c>
      <c r="J38" s="2" t="s">
        <v>8</v>
      </c>
      <c r="K38" s="82"/>
      <c r="L38" s="38"/>
      <c r="M38" s="38"/>
      <c r="N38" s="38"/>
      <c r="O38" s="38"/>
      <c r="P38" s="38"/>
      <c r="Q38" s="38"/>
      <c r="R38" s="83"/>
      <c r="S38" s="82"/>
      <c r="T38" s="38"/>
      <c r="U38" s="38"/>
      <c r="V38" s="38"/>
      <c r="W38" s="38"/>
      <c r="X38" s="38"/>
      <c r="Y38" s="38"/>
      <c r="Z38" s="38"/>
      <c r="AA38" s="38"/>
      <c r="AB38" s="38"/>
      <c r="AC38" s="83"/>
      <c r="AD38" s="82"/>
      <c r="AE38" s="38"/>
      <c r="AF38" s="38"/>
      <c r="AG38" s="38"/>
      <c r="AH38" s="38"/>
      <c r="AI38" s="83"/>
      <c r="AJ38" s="82"/>
      <c r="AK38" s="38"/>
      <c r="AL38" s="38"/>
      <c r="AM38" s="38"/>
      <c r="AN38" s="38"/>
      <c r="AO38" s="38"/>
      <c r="AP38" s="38"/>
      <c r="AQ38" s="83"/>
      <c r="AR38" s="82"/>
      <c r="AS38" s="38"/>
      <c r="AT38" s="38"/>
      <c r="AU38" s="38"/>
      <c r="AV38" s="83"/>
      <c r="AW38" s="91"/>
      <c r="AX38" s="33"/>
      <c r="AY38" s="92"/>
      <c r="BB38" s="38"/>
    </row>
    <row r="39" spans="1:54" s="12" customFormat="1" ht="17.399999999999999" x14ac:dyDescent="0.3">
      <c r="A39" s="13" t="s">
        <v>98</v>
      </c>
      <c r="B39" s="13" t="s">
        <v>626</v>
      </c>
      <c r="C39" s="62"/>
      <c r="D39" s="13"/>
      <c r="E39" s="1" t="s">
        <v>99</v>
      </c>
      <c r="F39" s="26"/>
      <c r="G39" s="1"/>
      <c r="H39" s="1"/>
      <c r="I39" s="1" t="s">
        <v>100</v>
      </c>
      <c r="J39" s="2" t="s">
        <v>8</v>
      </c>
      <c r="K39" s="82"/>
      <c r="L39" s="38"/>
      <c r="M39" s="38"/>
      <c r="N39" s="38"/>
      <c r="O39" s="38"/>
      <c r="P39" s="38"/>
      <c r="Q39" s="38"/>
      <c r="R39" s="83"/>
      <c r="S39" s="82"/>
      <c r="T39" s="38"/>
      <c r="U39" s="38"/>
      <c r="V39" s="38"/>
      <c r="W39" s="38"/>
      <c r="X39" s="38"/>
      <c r="Y39" s="38"/>
      <c r="Z39" s="38"/>
      <c r="AA39" s="38"/>
      <c r="AB39" s="38"/>
      <c r="AC39" s="83"/>
      <c r="AD39" s="82"/>
      <c r="AE39" s="38"/>
      <c r="AF39" s="38"/>
      <c r="AG39" s="38"/>
      <c r="AH39" s="38"/>
      <c r="AI39" s="83"/>
      <c r="AJ39" s="82"/>
      <c r="AK39" s="38"/>
      <c r="AL39" s="38"/>
      <c r="AM39" s="38"/>
      <c r="AN39" s="38"/>
      <c r="AO39" s="38"/>
      <c r="AP39" s="38"/>
      <c r="AQ39" s="83"/>
      <c r="AR39" s="82"/>
      <c r="AS39" s="38"/>
      <c r="AT39" s="38"/>
      <c r="AU39" s="38"/>
      <c r="AV39" s="83"/>
      <c r="AW39" s="91"/>
      <c r="AX39" s="33"/>
      <c r="AY39" s="92"/>
      <c r="BB39" s="38"/>
    </row>
    <row r="40" spans="1:54" s="12" customFormat="1" ht="52.2" x14ac:dyDescent="0.3">
      <c r="A40" s="13" t="s">
        <v>101</v>
      </c>
      <c r="B40" s="13" t="s">
        <v>626</v>
      </c>
      <c r="C40" s="13"/>
      <c r="D40" s="13"/>
      <c r="E40" s="1" t="s">
        <v>102</v>
      </c>
      <c r="F40" s="26"/>
      <c r="G40" s="1"/>
      <c r="H40" s="1"/>
      <c r="I40" s="1" t="s">
        <v>103</v>
      </c>
      <c r="J40" s="2" t="s">
        <v>8</v>
      </c>
      <c r="K40" s="82"/>
      <c r="L40" s="38"/>
      <c r="M40" s="38"/>
      <c r="N40" s="38"/>
      <c r="O40" s="38"/>
      <c r="P40" s="38"/>
      <c r="Q40" s="38"/>
      <c r="R40" s="83"/>
      <c r="S40" s="82"/>
      <c r="T40" s="38"/>
      <c r="U40" s="38"/>
      <c r="V40" s="38"/>
      <c r="W40" s="38"/>
      <c r="X40" s="38"/>
      <c r="Y40" s="38"/>
      <c r="Z40" s="38"/>
      <c r="AA40" s="38"/>
      <c r="AB40" s="38"/>
      <c r="AC40" s="83"/>
      <c r="AD40" s="82"/>
      <c r="AE40" s="38"/>
      <c r="AF40" s="38"/>
      <c r="AG40" s="38"/>
      <c r="AH40" s="38"/>
      <c r="AI40" s="83"/>
      <c r="AJ40" s="82"/>
      <c r="AK40" s="38"/>
      <c r="AL40" s="38"/>
      <c r="AM40" s="38"/>
      <c r="AN40" s="38"/>
      <c r="AO40" s="38"/>
      <c r="AP40" s="38"/>
      <c r="AQ40" s="83"/>
      <c r="AR40" s="82"/>
      <c r="AS40" s="38"/>
      <c r="AT40" s="38"/>
      <c r="AU40" s="38"/>
      <c r="AV40" s="83"/>
      <c r="AW40" s="91"/>
      <c r="AX40" s="33"/>
      <c r="AY40" s="92"/>
      <c r="BB40" s="38"/>
    </row>
    <row r="41" spans="1:54" s="12" customFormat="1" ht="69.599999999999994" x14ac:dyDescent="0.3">
      <c r="A41" s="13" t="s">
        <v>104</v>
      </c>
      <c r="B41" s="13" t="s">
        <v>626</v>
      </c>
      <c r="C41" s="13"/>
      <c r="D41" s="13"/>
      <c r="E41" s="1" t="s">
        <v>105</v>
      </c>
      <c r="F41" s="26" t="s">
        <v>671</v>
      </c>
      <c r="G41" s="1"/>
      <c r="H41" s="1"/>
      <c r="I41" s="1" t="s">
        <v>106</v>
      </c>
      <c r="J41" s="2" t="s">
        <v>8</v>
      </c>
      <c r="K41" s="82"/>
      <c r="L41" s="38"/>
      <c r="M41" s="38"/>
      <c r="N41" s="38"/>
      <c r="O41" s="38"/>
      <c r="P41" s="38"/>
      <c r="Q41" s="38"/>
      <c r="R41" s="83"/>
      <c r="S41" s="82"/>
      <c r="T41" s="38"/>
      <c r="U41" s="38"/>
      <c r="V41" s="38"/>
      <c r="W41" s="38"/>
      <c r="X41" s="38"/>
      <c r="Y41" s="38"/>
      <c r="Z41" s="38"/>
      <c r="AA41" s="38"/>
      <c r="AB41" s="38">
        <v>30</v>
      </c>
      <c r="AC41" s="83"/>
      <c r="AD41" s="82"/>
      <c r="AE41" s="38"/>
      <c r="AF41" s="38"/>
      <c r="AG41" s="38"/>
      <c r="AH41" s="38"/>
      <c r="AI41" s="83"/>
      <c r="AJ41" s="82"/>
      <c r="AK41" s="38"/>
      <c r="AL41" s="38"/>
      <c r="AM41" s="38"/>
      <c r="AN41" s="38"/>
      <c r="AO41" s="38"/>
      <c r="AP41" s="38"/>
      <c r="AQ41" s="83"/>
      <c r="AR41" s="82"/>
      <c r="AS41" s="38"/>
      <c r="AT41" s="38"/>
      <c r="AU41" s="38"/>
      <c r="AV41" s="83"/>
      <c r="AW41" s="91"/>
      <c r="AX41" s="33"/>
      <c r="AY41" s="92"/>
      <c r="BB41" s="38"/>
    </row>
    <row r="42" spans="1:54" s="12" customFormat="1" ht="52.2" x14ac:dyDescent="0.3">
      <c r="A42" s="13" t="s">
        <v>107</v>
      </c>
      <c r="B42" s="13" t="s">
        <v>626</v>
      </c>
      <c r="C42" s="13"/>
      <c r="D42" s="13"/>
      <c r="E42" s="1" t="s">
        <v>108</v>
      </c>
      <c r="F42" s="26"/>
      <c r="G42" s="1"/>
      <c r="H42" s="1"/>
      <c r="I42" s="1" t="s">
        <v>109</v>
      </c>
      <c r="J42" s="2" t="s">
        <v>8</v>
      </c>
      <c r="K42" s="82"/>
      <c r="L42" s="38"/>
      <c r="M42" s="38"/>
      <c r="N42" s="38"/>
      <c r="O42" s="38"/>
      <c r="P42" s="38"/>
      <c r="Q42" s="38"/>
      <c r="R42" s="83"/>
      <c r="S42" s="82"/>
      <c r="T42" s="38"/>
      <c r="U42" s="38"/>
      <c r="V42" s="38"/>
      <c r="W42" s="38"/>
      <c r="X42" s="38"/>
      <c r="Y42" s="38"/>
      <c r="Z42" s="38"/>
      <c r="AA42" s="38"/>
      <c r="AB42" s="38">
        <v>5</v>
      </c>
      <c r="AC42" s="83"/>
      <c r="AD42" s="82"/>
      <c r="AE42" s="38"/>
      <c r="AF42" s="38"/>
      <c r="AG42" s="38"/>
      <c r="AH42" s="38"/>
      <c r="AI42" s="83"/>
      <c r="AJ42" s="82"/>
      <c r="AK42" s="38"/>
      <c r="AL42" s="38"/>
      <c r="AM42" s="38"/>
      <c r="AN42" s="38"/>
      <c r="AO42" s="38"/>
      <c r="AP42" s="38"/>
      <c r="AQ42" s="83"/>
      <c r="AR42" s="82"/>
      <c r="AS42" s="38"/>
      <c r="AT42" s="38"/>
      <c r="AU42" s="38"/>
      <c r="AV42" s="83"/>
      <c r="AW42" s="91"/>
      <c r="AX42" s="33"/>
      <c r="AY42" s="92"/>
      <c r="BB42" s="38"/>
    </row>
    <row r="43" spans="1:54" s="12" customFormat="1" ht="17.399999999999999" x14ac:dyDescent="0.3">
      <c r="A43" s="13" t="s">
        <v>110</v>
      </c>
      <c r="B43" s="13" t="s">
        <v>626</v>
      </c>
      <c r="C43" s="13"/>
      <c r="D43" s="13"/>
      <c r="E43" s="1" t="s">
        <v>111</v>
      </c>
      <c r="F43" s="26"/>
      <c r="G43" s="1"/>
      <c r="H43" s="1"/>
      <c r="I43" s="1" t="s">
        <v>112</v>
      </c>
      <c r="J43" s="2" t="s">
        <v>8</v>
      </c>
      <c r="K43" s="82"/>
      <c r="L43" s="38"/>
      <c r="M43" s="38"/>
      <c r="N43" s="38"/>
      <c r="O43" s="38"/>
      <c r="P43" s="38"/>
      <c r="Q43" s="38"/>
      <c r="R43" s="83"/>
      <c r="S43" s="82"/>
      <c r="T43" s="38"/>
      <c r="U43" s="38"/>
      <c r="V43" s="38"/>
      <c r="W43" s="38"/>
      <c r="X43" s="38"/>
      <c r="Y43" s="38"/>
      <c r="Z43" s="38"/>
      <c r="AA43" s="38"/>
      <c r="AB43" s="38">
        <v>12</v>
      </c>
      <c r="AC43" s="83"/>
      <c r="AD43" s="82"/>
      <c r="AE43" s="38"/>
      <c r="AF43" s="38"/>
      <c r="AG43" s="38"/>
      <c r="AH43" s="38"/>
      <c r="AI43" s="83"/>
      <c r="AJ43" s="82"/>
      <c r="AK43" s="38"/>
      <c r="AL43" s="38"/>
      <c r="AM43" s="38"/>
      <c r="AN43" s="38"/>
      <c r="AO43" s="38"/>
      <c r="AP43" s="38"/>
      <c r="AQ43" s="83"/>
      <c r="AR43" s="82"/>
      <c r="AS43" s="38"/>
      <c r="AT43" s="38"/>
      <c r="AU43" s="38"/>
      <c r="AV43" s="83"/>
      <c r="AW43" s="91"/>
      <c r="AX43" s="33"/>
      <c r="AY43" s="92"/>
      <c r="BB43" s="38"/>
    </row>
    <row r="44" spans="1:54" s="12" customFormat="1" ht="17.399999999999999" x14ac:dyDescent="0.3">
      <c r="A44" s="13" t="s">
        <v>113</v>
      </c>
      <c r="B44" s="13" t="s">
        <v>625</v>
      </c>
      <c r="C44" s="62"/>
      <c r="D44" s="13"/>
      <c r="E44" s="1" t="s">
        <v>114</v>
      </c>
      <c r="F44" s="26"/>
      <c r="G44" s="1"/>
      <c r="H44" s="1"/>
      <c r="I44" s="1" t="s">
        <v>115</v>
      </c>
      <c r="J44" s="2" t="s">
        <v>8</v>
      </c>
      <c r="K44" s="82"/>
      <c r="L44" s="38"/>
      <c r="M44" s="38"/>
      <c r="N44" s="38"/>
      <c r="O44" s="38"/>
      <c r="P44" s="38"/>
      <c r="Q44" s="38"/>
      <c r="R44" s="83"/>
      <c r="S44" s="82"/>
      <c r="T44" s="38"/>
      <c r="U44" s="38"/>
      <c r="V44" s="38"/>
      <c r="W44" s="38"/>
      <c r="X44" s="38"/>
      <c r="Y44" s="38"/>
      <c r="Z44" s="38"/>
      <c r="AA44" s="38"/>
      <c r="AB44" s="38"/>
      <c r="AC44" s="83"/>
      <c r="AD44" s="82"/>
      <c r="AE44" s="38"/>
      <c r="AF44" s="38"/>
      <c r="AG44" s="38"/>
      <c r="AH44" s="38"/>
      <c r="AI44" s="83"/>
      <c r="AJ44" s="82"/>
      <c r="AK44" s="38"/>
      <c r="AL44" s="38"/>
      <c r="AM44" s="38"/>
      <c r="AN44" s="38"/>
      <c r="AO44" s="38"/>
      <c r="AP44" s="38"/>
      <c r="AQ44" s="83"/>
      <c r="AR44" s="82"/>
      <c r="AS44" s="38"/>
      <c r="AT44" s="38"/>
      <c r="AU44" s="38"/>
      <c r="AV44" s="83"/>
      <c r="AW44" s="91"/>
      <c r="AX44" s="33"/>
      <c r="AY44" s="92"/>
      <c r="BB44" s="38"/>
    </row>
    <row r="45" spans="1:54" s="12" customFormat="1" ht="34.799999999999997" x14ac:dyDescent="0.3">
      <c r="A45" s="13" t="s">
        <v>116</v>
      </c>
      <c r="B45" s="13" t="s">
        <v>626</v>
      </c>
      <c r="C45" s="13"/>
      <c r="D45" s="13"/>
      <c r="E45" s="1" t="s">
        <v>117</v>
      </c>
      <c r="F45" s="26"/>
      <c r="G45" s="1"/>
      <c r="H45" s="1"/>
      <c r="I45" s="1" t="s">
        <v>118</v>
      </c>
      <c r="J45" s="2" t="s">
        <v>8</v>
      </c>
      <c r="K45" s="82"/>
      <c r="L45" s="38"/>
      <c r="M45" s="38"/>
      <c r="N45" s="38"/>
      <c r="O45" s="38"/>
      <c r="P45" s="38"/>
      <c r="Q45" s="38"/>
      <c r="R45" s="83"/>
      <c r="S45" s="82"/>
      <c r="T45" s="38"/>
      <c r="U45" s="38"/>
      <c r="V45" s="38"/>
      <c r="W45" s="38"/>
      <c r="X45" s="38"/>
      <c r="Y45" s="38"/>
      <c r="Z45" s="38"/>
      <c r="AA45" s="38"/>
      <c r="AB45" s="38"/>
      <c r="AC45" s="83"/>
      <c r="AD45" s="82"/>
      <c r="AE45" s="38"/>
      <c r="AF45" s="38"/>
      <c r="AG45" s="38"/>
      <c r="AH45" s="38"/>
      <c r="AI45" s="83"/>
      <c r="AJ45" s="82"/>
      <c r="AK45" s="38"/>
      <c r="AL45" s="38"/>
      <c r="AM45" s="38"/>
      <c r="AN45" s="38"/>
      <c r="AO45" s="38"/>
      <c r="AP45" s="38"/>
      <c r="AQ45" s="83"/>
      <c r="AR45" s="82"/>
      <c r="AS45" s="38"/>
      <c r="AT45" s="38"/>
      <c r="AU45" s="38"/>
      <c r="AV45" s="83"/>
      <c r="AW45" s="91"/>
      <c r="AX45" s="33"/>
      <c r="AY45" s="92"/>
      <c r="BB45" s="38"/>
    </row>
    <row r="46" spans="1:54" s="12" customFormat="1" ht="17.399999999999999" x14ac:dyDescent="0.3">
      <c r="A46" s="13" t="s">
        <v>119</v>
      </c>
      <c r="B46" s="13" t="s">
        <v>626</v>
      </c>
      <c r="C46" s="13"/>
      <c r="D46" s="13"/>
      <c r="E46" s="1" t="s">
        <v>120</v>
      </c>
      <c r="F46" s="26"/>
      <c r="G46" s="1"/>
      <c r="H46" s="1"/>
      <c r="I46" s="1" t="s">
        <v>121</v>
      </c>
      <c r="J46" s="2" t="s">
        <v>8</v>
      </c>
      <c r="K46" s="82"/>
      <c r="L46" s="38"/>
      <c r="M46" s="38"/>
      <c r="N46" s="38"/>
      <c r="O46" s="38"/>
      <c r="P46" s="38"/>
      <c r="Q46" s="38"/>
      <c r="R46" s="83"/>
      <c r="S46" s="82"/>
      <c r="T46" s="38"/>
      <c r="U46" s="38"/>
      <c r="V46" s="38"/>
      <c r="W46" s="38"/>
      <c r="X46" s="38"/>
      <c r="Y46" s="38"/>
      <c r="Z46" s="38"/>
      <c r="AA46" s="38"/>
      <c r="AB46" s="38"/>
      <c r="AC46" s="83"/>
      <c r="AD46" s="82"/>
      <c r="AE46" s="38"/>
      <c r="AF46" s="38"/>
      <c r="AG46" s="38"/>
      <c r="AH46" s="38"/>
      <c r="AI46" s="83"/>
      <c r="AJ46" s="82"/>
      <c r="AK46" s="38"/>
      <c r="AL46" s="38"/>
      <c r="AM46" s="38"/>
      <c r="AN46" s="38"/>
      <c r="AO46" s="38"/>
      <c r="AP46" s="38"/>
      <c r="AQ46" s="83"/>
      <c r="AR46" s="82"/>
      <c r="AS46" s="38"/>
      <c r="AT46" s="38"/>
      <c r="AU46" s="38"/>
      <c r="AV46" s="83"/>
      <c r="AW46" s="91"/>
      <c r="AX46" s="33"/>
      <c r="AY46" s="92"/>
      <c r="BB46" s="38"/>
    </row>
    <row r="47" spans="1:54" s="12" customFormat="1" ht="17.399999999999999" x14ac:dyDescent="0.3">
      <c r="A47" s="13" t="s">
        <v>122</v>
      </c>
      <c r="B47" s="13" t="s">
        <v>626</v>
      </c>
      <c r="C47" s="13"/>
      <c r="D47" s="13"/>
      <c r="E47" s="1" t="s">
        <v>123</v>
      </c>
      <c r="F47" s="26"/>
      <c r="G47" s="1"/>
      <c r="H47" s="1"/>
      <c r="I47" s="1" t="s">
        <v>124</v>
      </c>
      <c r="J47" s="2" t="s">
        <v>8</v>
      </c>
      <c r="K47" s="82"/>
      <c r="L47" s="38"/>
      <c r="M47" s="38"/>
      <c r="N47" s="38"/>
      <c r="O47" s="38"/>
      <c r="P47" s="38"/>
      <c r="Q47" s="38"/>
      <c r="R47" s="83"/>
      <c r="S47" s="82"/>
      <c r="T47" s="38"/>
      <c r="U47" s="38"/>
      <c r="V47" s="38"/>
      <c r="W47" s="38"/>
      <c r="X47" s="38"/>
      <c r="Y47" s="38"/>
      <c r="Z47" s="38"/>
      <c r="AA47" s="38"/>
      <c r="AB47" s="38"/>
      <c r="AC47" s="83"/>
      <c r="AD47" s="82"/>
      <c r="AE47" s="38"/>
      <c r="AF47" s="38"/>
      <c r="AG47" s="38"/>
      <c r="AH47" s="38"/>
      <c r="AI47" s="83"/>
      <c r="AJ47" s="82"/>
      <c r="AK47" s="38"/>
      <c r="AL47" s="38"/>
      <c r="AM47" s="38"/>
      <c r="AN47" s="38"/>
      <c r="AO47" s="38"/>
      <c r="AP47" s="38"/>
      <c r="AQ47" s="83"/>
      <c r="AR47" s="82"/>
      <c r="AS47" s="38"/>
      <c r="AT47" s="38"/>
      <c r="AU47" s="38"/>
      <c r="AV47" s="83"/>
      <c r="AW47" s="91"/>
      <c r="AX47" s="33"/>
      <c r="AY47" s="92"/>
      <c r="BB47" s="38"/>
    </row>
    <row r="48" spans="1:54" s="12" customFormat="1" ht="17.399999999999999" x14ac:dyDescent="0.3">
      <c r="A48" s="13" t="s">
        <v>125</v>
      </c>
      <c r="B48" s="13" t="s">
        <v>626</v>
      </c>
      <c r="C48" s="13"/>
      <c r="D48" s="13"/>
      <c r="E48" s="1" t="s">
        <v>126</v>
      </c>
      <c r="F48" s="26"/>
      <c r="G48" s="1"/>
      <c r="H48" s="1"/>
      <c r="I48" s="1" t="s">
        <v>127</v>
      </c>
      <c r="J48" s="2" t="s">
        <v>8</v>
      </c>
      <c r="K48" s="82"/>
      <c r="L48" s="38"/>
      <c r="M48" s="38"/>
      <c r="N48" s="38"/>
      <c r="O48" s="38"/>
      <c r="P48" s="38"/>
      <c r="Q48" s="38"/>
      <c r="R48" s="83"/>
      <c r="S48" s="82"/>
      <c r="T48" s="38"/>
      <c r="U48" s="38"/>
      <c r="V48" s="38"/>
      <c r="W48" s="38"/>
      <c r="X48" s="38"/>
      <c r="Y48" s="38"/>
      <c r="Z48" s="38"/>
      <c r="AA48" s="38"/>
      <c r="AB48" s="38"/>
      <c r="AC48" s="83"/>
      <c r="AD48" s="82"/>
      <c r="AE48" s="38"/>
      <c r="AF48" s="38"/>
      <c r="AG48" s="38"/>
      <c r="AH48" s="38"/>
      <c r="AI48" s="83"/>
      <c r="AJ48" s="82"/>
      <c r="AK48" s="38"/>
      <c r="AL48" s="38"/>
      <c r="AM48" s="38"/>
      <c r="AN48" s="38"/>
      <c r="AO48" s="38"/>
      <c r="AP48" s="38"/>
      <c r="AQ48" s="83"/>
      <c r="AR48" s="82"/>
      <c r="AS48" s="38"/>
      <c r="AT48" s="38"/>
      <c r="AU48" s="38"/>
      <c r="AV48" s="83"/>
      <c r="AW48" s="91"/>
      <c r="AX48" s="33"/>
      <c r="AY48" s="92"/>
      <c r="BB48" s="38"/>
    </row>
    <row r="49" spans="1:54" s="12" customFormat="1" ht="17.399999999999999" x14ac:dyDescent="0.3">
      <c r="A49" s="13" t="s">
        <v>128</v>
      </c>
      <c r="B49" s="13" t="s">
        <v>625</v>
      </c>
      <c r="C49" s="62"/>
      <c r="D49" s="13"/>
      <c r="E49" s="1" t="s">
        <v>129</v>
      </c>
      <c r="F49" s="26"/>
      <c r="G49" s="1"/>
      <c r="H49" s="1"/>
      <c r="I49" s="1" t="s">
        <v>130</v>
      </c>
      <c r="J49" s="2" t="s">
        <v>8</v>
      </c>
      <c r="K49" s="82"/>
      <c r="L49" s="38"/>
      <c r="M49" s="38"/>
      <c r="N49" s="38"/>
      <c r="O49" s="38"/>
      <c r="P49" s="38"/>
      <c r="Q49" s="38"/>
      <c r="R49" s="83"/>
      <c r="S49" s="82"/>
      <c r="T49" s="38"/>
      <c r="U49" s="38"/>
      <c r="V49" s="38"/>
      <c r="W49" s="38"/>
      <c r="X49" s="38"/>
      <c r="Y49" s="38"/>
      <c r="Z49" s="38"/>
      <c r="AA49" s="38"/>
      <c r="AB49" s="38"/>
      <c r="AC49" s="83"/>
      <c r="AD49" s="82"/>
      <c r="AE49" s="38"/>
      <c r="AF49" s="38"/>
      <c r="AG49" s="38"/>
      <c r="AH49" s="38"/>
      <c r="AI49" s="83"/>
      <c r="AJ49" s="82"/>
      <c r="AK49" s="38"/>
      <c r="AL49" s="38"/>
      <c r="AM49" s="38"/>
      <c r="AN49" s="38"/>
      <c r="AO49" s="38"/>
      <c r="AP49" s="38"/>
      <c r="AQ49" s="83"/>
      <c r="AR49" s="82"/>
      <c r="AS49" s="38"/>
      <c r="AT49" s="38"/>
      <c r="AU49" s="38"/>
      <c r="AV49" s="83"/>
      <c r="AW49" s="91"/>
      <c r="AX49" s="33"/>
      <c r="AY49" s="92"/>
      <c r="BB49" s="38"/>
    </row>
    <row r="50" spans="1:54" s="12" customFormat="1" ht="17.399999999999999" x14ac:dyDescent="0.3">
      <c r="A50" s="13" t="s">
        <v>131</v>
      </c>
      <c r="B50" s="13" t="s">
        <v>625</v>
      </c>
      <c r="C50" s="13"/>
      <c r="D50" s="13"/>
      <c r="E50" s="1" t="s">
        <v>114</v>
      </c>
      <c r="F50" s="26"/>
      <c r="G50" s="1"/>
      <c r="H50" s="1"/>
      <c r="I50" s="1" t="s">
        <v>132</v>
      </c>
      <c r="J50" s="2" t="s">
        <v>8</v>
      </c>
      <c r="K50" s="82"/>
      <c r="L50" s="38"/>
      <c r="M50" s="38"/>
      <c r="N50" s="38"/>
      <c r="O50" s="38"/>
      <c r="P50" s="38"/>
      <c r="Q50" s="38"/>
      <c r="R50" s="83"/>
      <c r="S50" s="82"/>
      <c r="T50" s="38"/>
      <c r="U50" s="38"/>
      <c r="V50" s="38"/>
      <c r="W50" s="38"/>
      <c r="X50" s="38"/>
      <c r="Y50" s="38"/>
      <c r="Z50" s="38"/>
      <c r="AA50" s="38"/>
      <c r="AB50" s="38"/>
      <c r="AC50" s="83"/>
      <c r="AD50" s="82"/>
      <c r="AE50" s="38"/>
      <c r="AF50" s="38"/>
      <c r="AG50" s="38"/>
      <c r="AH50" s="38"/>
      <c r="AI50" s="83"/>
      <c r="AJ50" s="82"/>
      <c r="AK50" s="38"/>
      <c r="AL50" s="38"/>
      <c r="AM50" s="38"/>
      <c r="AN50" s="38"/>
      <c r="AO50" s="38"/>
      <c r="AP50" s="38"/>
      <c r="AQ50" s="83"/>
      <c r="AR50" s="82"/>
      <c r="AS50" s="38"/>
      <c r="AT50" s="38"/>
      <c r="AU50" s="38"/>
      <c r="AV50" s="83"/>
      <c r="AW50" s="91"/>
      <c r="AX50" s="33"/>
      <c r="AY50" s="92"/>
      <c r="BB50" s="38"/>
    </row>
    <row r="51" spans="1:54" s="12" customFormat="1" ht="17.399999999999999" x14ac:dyDescent="0.3">
      <c r="A51" s="13" t="s">
        <v>133</v>
      </c>
      <c r="B51" s="13" t="s">
        <v>626</v>
      </c>
      <c r="C51" s="13"/>
      <c r="D51" s="13"/>
      <c r="E51" s="1" t="s">
        <v>134</v>
      </c>
      <c r="F51" s="26"/>
      <c r="G51" s="1"/>
      <c r="H51" s="1"/>
      <c r="I51" s="1" t="s">
        <v>135</v>
      </c>
      <c r="J51" s="2" t="s">
        <v>8</v>
      </c>
      <c r="K51" s="82"/>
      <c r="L51" s="38"/>
      <c r="M51" s="38"/>
      <c r="N51" s="38"/>
      <c r="O51" s="38"/>
      <c r="P51" s="38"/>
      <c r="Q51" s="38"/>
      <c r="R51" s="83"/>
      <c r="S51" s="82"/>
      <c r="T51" s="38"/>
      <c r="U51" s="38"/>
      <c r="V51" s="38"/>
      <c r="W51" s="38"/>
      <c r="X51" s="38"/>
      <c r="Y51" s="38"/>
      <c r="Z51" s="38"/>
      <c r="AA51" s="38"/>
      <c r="AB51" s="38"/>
      <c r="AC51" s="83"/>
      <c r="AD51" s="82"/>
      <c r="AE51" s="38"/>
      <c r="AF51" s="38"/>
      <c r="AG51" s="38"/>
      <c r="AH51" s="38"/>
      <c r="AI51" s="83"/>
      <c r="AJ51" s="82"/>
      <c r="AK51" s="38"/>
      <c r="AL51" s="38"/>
      <c r="AM51" s="38"/>
      <c r="AN51" s="38"/>
      <c r="AO51" s="38"/>
      <c r="AP51" s="38"/>
      <c r="AQ51" s="83"/>
      <c r="AR51" s="82"/>
      <c r="AS51" s="38"/>
      <c r="AT51" s="38"/>
      <c r="AU51" s="38"/>
      <c r="AV51" s="83"/>
      <c r="AW51" s="91"/>
      <c r="AX51" s="33"/>
      <c r="AY51" s="92"/>
      <c r="BB51" s="38"/>
    </row>
    <row r="52" spans="1:54" s="12" customFormat="1" ht="17.399999999999999" x14ac:dyDescent="0.3">
      <c r="A52" s="13" t="s">
        <v>136</v>
      </c>
      <c r="B52" s="13" t="s">
        <v>626</v>
      </c>
      <c r="C52" s="13"/>
      <c r="D52" s="13"/>
      <c r="E52" s="1" t="s">
        <v>137</v>
      </c>
      <c r="F52" s="26"/>
      <c r="G52" s="1"/>
      <c r="H52" s="1"/>
      <c r="I52" s="1" t="s">
        <v>138</v>
      </c>
      <c r="J52" s="2" t="s">
        <v>8</v>
      </c>
      <c r="K52" s="82"/>
      <c r="L52" s="38"/>
      <c r="M52" s="38"/>
      <c r="N52" s="38"/>
      <c r="O52" s="38"/>
      <c r="P52" s="38"/>
      <c r="Q52" s="38"/>
      <c r="R52" s="83"/>
      <c r="S52" s="82"/>
      <c r="T52" s="38"/>
      <c r="U52" s="38"/>
      <c r="V52" s="38"/>
      <c r="W52" s="38"/>
      <c r="X52" s="38"/>
      <c r="Y52" s="38"/>
      <c r="Z52" s="38"/>
      <c r="AA52" s="38"/>
      <c r="AB52" s="38"/>
      <c r="AC52" s="83"/>
      <c r="AD52" s="82"/>
      <c r="AE52" s="38"/>
      <c r="AF52" s="38"/>
      <c r="AG52" s="38"/>
      <c r="AH52" s="38"/>
      <c r="AI52" s="83"/>
      <c r="AJ52" s="82"/>
      <c r="AK52" s="38"/>
      <c r="AL52" s="38"/>
      <c r="AM52" s="38"/>
      <c r="AN52" s="38"/>
      <c r="AO52" s="38"/>
      <c r="AP52" s="38"/>
      <c r="AQ52" s="83"/>
      <c r="AR52" s="82"/>
      <c r="AS52" s="38"/>
      <c r="AT52" s="38"/>
      <c r="AU52" s="38"/>
      <c r="AV52" s="83"/>
      <c r="AW52" s="91"/>
      <c r="AX52" s="33"/>
      <c r="AY52" s="92"/>
      <c r="BB52" s="38"/>
    </row>
    <row r="53" spans="1:54" s="12" customFormat="1" ht="17.399999999999999" x14ac:dyDescent="0.3">
      <c r="A53" s="13" t="s">
        <v>139</v>
      </c>
      <c r="B53" s="13" t="s">
        <v>626</v>
      </c>
      <c r="C53" s="13"/>
      <c r="D53" s="13"/>
      <c r="E53" s="1" t="s">
        <v>140</v>
      </c>
      <c r="F53" s="26" t="s">
        <v>654</v>
      </c>
      <c r="G53" s="1"/>
      <c r="H53" s="1"/>
      <c r="I53" s="1" t="s">
        <v>141</v>
      </c>
      <c r="J53" s="2" t="s">
        <v>8</v>
      </c>
      <c r="K53" s="82"/>
      <c r="L53" s="38"/>
      <c r="M53" s="38"/>
      <c r="N53" s="38"/>
      <c r="O53" s="38"/>
      <c r="P53" s="38"/>
      <c r="Q53" s="38"/>
      <c r="R53" s="83"/>
      <c r="S53" s="82"/>
      <c r="T53" s="38"/>
      <c r="U53" s="38"/>
      <c r="V53" s="38"/>
      <c r="W53" s="38"/>
      <c r="X53" s="38"/>
      <c r="Y53" s="38"/>
      <c r="Z53" s="38"/>
      <c r="AA53" s="38"/>
      <c r="AB53" s="38">
        <v>6</v>
      </c>
      <c r="AC53" s="83"/>
      <c r="AD53" s="82"/>
      <c r="AE53" s="38"/>
      <c r="AF53" s="38"/>
      <c r="AG53" s="38"/>
      <c r="AH53" s="38"/>
      <c r="AI53" s="83"/>
      <c r="AJ53" s="82"/>
      <c r="AK53" s="38"/>
      <c r="AL53" s="38"/>
      <c r="AM53" s="38"/>
      <c r="AN53" s="38"/>
      <c r="AO53" s="38"/>
      <c r="AP53" s="38"/>
      <c r="AQ53" s="83"/>
      <c r="AR53" s="82"/>
      <c r="AS53" s="38"/>
      <c r="AT53" s="38"/>
      <c r="AU53" s="38"/>
      <c r="AV53" s="83"/>
      <c r="AW53" s="91"/>
      <c r="AX53" s="33"/>
      <c r="AY53" s="92"/>
      <c r="BB53" s="38"/>
    </row>
    <row r="54" spans="1:54" s="12" customFormat="1" ht="34.799999999999997" x14ac:dyDescent="0.3">
      <c r="A54" s="13" t="s">
        <v>142</v>
      </c>
      <c r="B54" s="13" t="s">
        <v>626</v>
      </c>
      <c r="C54" s="13"/>
      <c r="D54" s="13"/>
      <c r="E54" s="1" t="s">
        <v>143</v>
      </c>
      <c r="F54" s="26" t="s">
        <v>619</v>
      </c>
      <c r="G54" s="1"/>
      <c r="H54" s="1"/>
      <c r="I54" s="1" t="s">
        <v>144</v>
      </c>
      <c r="J54" s="2" t="s">
        <v>8</v>
      </c>
      <c r="K54" s="82"/>
      <c r="L54" s="38"/>
      <c r="M54" s="38"/>
      <c r="N54" s="38"/>
      <c r="O54" s="38"/>
      <c r="P54" s="38"/>
      <c r="Q54" s="38"/>
      <c r="R54" s="83"/>
      <c r="S54" s="82"/>
      <c r="T54" s="38"/>
      <c r="U54" s="38"/>
      <c r="V54" s="38"/>
      <c r="W54" s="38"/>
      <c r="X54" s="38"/>
      <c r="Y54" s="38"/>
      <c r="Z54" s="38"/>
      <c r="AA54" s="38"/>
      <c r="AB54" s="38"/>
      <c r="AC54" s="83"/>
      <c r="AD54" s="82"/>
      <c r="AE54" s="38"/>
      <c r="AF54" s="38"/>
      <c r="AG54" s="38"/>
      <c r="AH54" s="38"/>
      <c r="AI54" s="83"/>
      <c r="AJ54" s="82"/>
      <c r="AK54" s="38"/>
      <c r="AL54" s="38"/>
      <c r="AM54" s="38"/>
      <c r="AN54" s="38"/>
      <c r="AO54" s="38"/>
      <c r="AP54" s="38"/>
      <c r="AQ54" s="83"/>
      <c r="AR54" s="82"/>
      <c r="AS54" s="38"/>
      <c r="AT54" s="38"/>
      <c r="AU54" s="38"/>
      <c r="AV54" s="83"/>
      <c r="AW54" s="91"/>
      <c r="AX54" s="33"/>
      <c r="AY54" s="92"/>
      <c r="BB54" s="38"/>
    </row>
    <row r="55" spans="1:54" s="12" customFormat="1" ht="34.799999999999997" x14ac:dyDescent="0.3">
      <c r="A55" s="13" t="s">
        <v>145</v>
      </c>
      <c r="B55" s="13" t="s">
        <v>625</v>
      </c>
      <c r="C55" s="13"/>
      <c r="D55" s="13"/>
      <c r="E55" s="1" t="s">
        <v>146</v>
      </c>
      <c r="F55" s="26"/>
      <c r="G55" s="1"/>
      <c r="H55" s="1"/>
      <c r="I55" s="1" t="s">
        <v>147</v>
      </c>
      <c r="J55" s="2" t="s">
        <v>8</v>
      </c>
      <c r="K55" s="82"/>
      <c r="L55" s="38"/>
      <c r="M55" s="38"/>
      <c r="N55" s="38"/>
      <c r="O55" s="38"/>
      <c r="P55" s="38"/>
      <c r="Q55" s="38"/>
      <c r="R55" s="83"/>
      <c r="S55" s="82"/>
      <c r="T55" s="38"/>
      <c r="U55" s="38"/>
      <c r="V55" s="38"/>
      <c r="W55" s="38"/>
      <c r="X55" s="38"/>
      <c r="Y55" s="38"/>
      <c r="Z55" s="38"/>
      <c r="AA55" s="38"/>
      <c r="AB55" s="38"/>
      <c r="AC55" s="83"/>
      <c r="AD55" s="82"/>
      <c r="AE55" s="38"/>
      <c r="AF55" s="38"/>
      <c r="AG55" s="38"/>
      <c r="AH55" s="38"/>
      <c r="AI55" s="83"/>
      <c r="AJ55" s="82"/>
      <c r="AK55" s="38"/>
      <c r="AL55" s="38"/>
      <c r="AM55" s="38"/>
      <c r="AN55" s="38"/>
      <c r="AO55" s="38"/>
      <c r="AP55" s="38"/>
      <c r="AQ55" s="83"/>
      <c r="AR55" s="82"/>
      <c r="AS55" s="38"/>
      <c r="AT55" s="38"/>
      <c r="AU55" s="38"/>
      <c r="AV55" s="83"/>
      <c r="AW55" s="91"/>
      <c r="AX55" s="33"/>
      <c r="AY55" s="92"/>
      <c r="BB55" s="38"/>
    </row>
    <row r="56" spans="1:54" s="12" customFormat="1" ht="34.799999999999997" x14ac:dyDescent="0.3">
      <c r="A56" s="13" t="s">
        <v>148</v>
      </c>
      <c r="B56" s="13" t="s">
        <v>625</v>
      </c>
      <c r="C56" s="13"/>
      <c r="D56" s="13"/>
      <c r="E56" s="1" t="s">
        <v>149</v>
      </c>
      <c r="F56" s="26"/>
      <c r="G56" s="1"/>
      <c r="H56" s="1"/>
      <c r="I56" s="1" t="s">
        <v>150</v>
      </c>
      <c r="J56" s="2" t="s">
        <v>8</v>
      </c>
      <c r="K56" s="82"/>
      <c r="L56" s="38"/>
      <c r="M56" s="38"/>
      <c r="N56" s="38"/>
      <c r="O56" s="38"/>
      <c r="P56" s="38"/>
      <c r="Q56" s="38"/>
      <c r="R56" s="83"/>
      <c r="S56" s="82"/>
      <c r="T56" s="38"/>
      <c r="U56" s="38"/>
      <c r="V56" s="38"/>
      <c r="W56" s="38"/>
      <c r="X56" s="38"/>
      <c r="Y56" s="38"/>
      <c r="Z56" s="38"/>
      <c r="AA56" s="38"/>
      <c r="AB56" s="38"/>
      <c r="AC56" s="83"/>
      <c r="AD56" s="82"/>
      <c r="AE56" s="38"/>
      <c r="AF56" s="38"/>
      <c r="AG56" s="38"/>
      <c r="AH56" s="38"/>
      <c r="AI56" s="83"/>
      <c r="AJ56" s="82"/>
      <c r="AK56" s="38"/>
      <c r="AL56" s="38"/>
      <c r="AM56" s="38"/>
      <c r="AN56" s="38"/>
      <c r="AO56" s="38"/>
      <c r="AP56" s="38"/>
      <c r="AQ56" s="83"/>
      <c r="AR56" s="82"/>
      <c r="AS56" s="38"/>
      <c r="AT56" s="38"/>
      <c r="AU56" s="38"/>
      <c r="AV56" s="83"/>
      <c r="AW56" s="91"/>
      <c r="AX56" s="33"/>
      <c r="AY56" s="92"/>
      <c r="BB56" s="38"/>
    </row>
    <row r="57" spans="1:54" s="12" customFormat="1" ht="17.399999999999999" x14ac:dyDescent="0.3">
      <c r="A57" s="13" t="s">
        <v>151</v>
      </c>
      <c r="B57" s="13" t="s">
        <v>626</v>
      </c>
      <c r="C57" s="13"/>
      <c r="D57" s="13"/>
      <c r="E57" s="1" t="s">
        <v>152</v>
      </c>
      <c r="F57" s="26"/>
      <c r="G57" s="1"/>
      <c r="H57" s="1"/>
      <c r="I57" s="1" t="s">
        <v>153</v>
      </c>
      <c r="J57" s="2" t="s">
        <v>8</v>
      </c>
      <c r="K57" s="82"/>
      <c r="L57" s="38"/>
      <c r="M57" s="38"/>
      <c r="N57" s="38"/>
      <c r="O57" s="38"/>
      <c r="P57" s="38"/>
      <c r="Q57" s="38"/>
      <c r="R57" s="83"/>
      <c r="S57" s="82"/>
      <c r="T57" s="38"/>
      <c r="U57" s="38"/>
      <c r="V57" s="38"/>
      <c r="W57" s="38"/>
      <c r="X57" s="38"/>
      <c r="Y57" s="38"/>
      <c r="Z57" s="38"/>
      <c r="AA57" s="38"/>
      <c r="AB57" s="38"/>
      <c r="AC57" s="83"/>
      <c r="AD57" s="82"/>
      <c r="AE57" s="38"/>
      <c r="AF57" s="38"/>
      <c r="AG57" s="38"/>
      <c r="AH57" s="38"/>
      <c r="AI57" s="83"/>
      <c r="AJ57" s="82"/>
      <c r="AK57" s="38"/>
      <c r="AL57" s="38"/>
      <c r="AM57" s="38"/>
      <c r="AN57" s="38"/>
      <c r="AO57" s="38"/>
      <c r="AP57" s="38"/>
      <c r="AQ57" s="83"/>
      <c r="AR57" s="82"/>
      <c r="AS57" s="38"/>
      <c r="AT57" s="38"/>
      <c r="AU57" s="38"/>
      <c r="AV57" s="83"/>
      <c r="AW57" s="91"/>
      <c r="AX57" s="33"/>
      <c r="AY57" s="92"/>
      <c r="BB57" s="38"/>
    </row>
    <row r="58" spans="1:54" s="12" customFormat="1" ht="34.799999999999997" x14ac:dyDescent="0.3">
      <c r="A58" s="13" t="s">
        <v>154</v>
      </c>
      <c r="B58" s="13" t="s">
        <v>625</v>
      </c>
      <c r="C58" s="13"/>
      <c r="D58" s="13"/>
      <c r="E58" s="1" t="s">
        <v>155</v>
      </c>
      <c r="F58" s="26"/>
      <c r="G58" s="1"/>
      <c r="H58" s="1"/>
      <c r="I58" s="1" t="s">
        <v>156</v>
      </c>
      <c r="J58" s="2" t="s">
        <v>8</v>
      </c>
      <c r="K58" s="82"/>
      <c r="L58" s="38"/>
      <c r="M58" s="38"/>
      <c r="N58" s="38"/>
      <c r="O58" s="38"/>
      <c r="P58" s="38"/>
      <c r="Q58" s="38"/>
      <c r="R58" s="83"/>
      <c r="S58" s="82"/>
      <c r="T58" s="38"/>
      <c r="U58" s="38"/>
      <c r="V58" s="38"/>
      <c r="W58" s="38"/>
      <c r="X58" s="38"/>
      <c r="Y58" s="38"/>
      <c r="Z58" s="38"/>
      <c r="AA58" s="38"/>
      <c r="AB58" s="38"/>
      <c r="AC58" s="83"/>
      <c r="AD58" s="82"/>
      <c r="AE58" s="38"/>
      <c r="AF58" s="38"/>
      <c r="AG58" s="38"/>
      <c r="AH58" s="38"/>
      <c r="AI58" s="83"/>
      <c r="AJ58" s="82"/>
      <c r="AK58" s="38"/>
      <c r="AL58" s="38"/>
      <c r="AM58" s="38"/>
      <c r="AN58" s="38"/>
      <c r="AO58" s="38"/>
      <c r="AP58" s="38"/>
      <c r="AQ58" s="83"/>
      <c r="AR58" s="82"/>
      <c r="AS58" s="38"/>
      <c r="AT58" s="38"/>
      <c r="AU58" s="38"/>
      <c r="AV58" s="83"/>
      <c r="AW58" s="91"/>
      <c r="AX58" s="33"/>
      <c r="AY58" s="92"/>
      <c r="BB58" s="38"/>
    </row>
    <row r="59" spans="1:54" s="12" customFormat="1" ht="17.399999999999999" x14ac:dyDescent="0.3">
      <c r="A59" s="13" t="s">
        <v>157</v>
      </c>
      <c r="B59" s="13" t="s">
        <v>628</v>
      </c>
      <c r="C59" s="13"/>
      <c r="D59" s="13"/>
      <c r="E59" s="1" t="s">
        <v>158</v>
      </c>
      <c r="F59" s="26"/>
      <c r="G59" s="1"/>
      <c r="H59" s="1"/>
      <c r="I59" s="1" t="s">
        <v>159</v>
      </c>
      <c r="J59" s="2" t="s">
        <v>8</v>
      </c>
      <c r="K59" s="82"/>
      <c r="L59" s="38"/>
      <c r="M59" s="38"/>
      <c r="N59" s="38"/>
      <c r="O59" s="38"/>
      <c r="P59" s="38"/>
      <c r="Q59" s="38"/>
      <c r="R59" s="83"/>
      <c r="S59" s="82"/>
      <c r="T59" s="38"/>
      <c r="U59" s="38"/>
      <c r="V59" s="38"/>
      <c r="W59" s="38"/>
      <c r="X59" s="38"/>
      <c r="Y59" s="38"/>
      <c r="Z59" s="38"/>
      <c r="AA59" s="38"/>
      <c r="AB59" s="38"/>
      <c r="AC59" s="83"/>
      <c r="AD59" s="82"/>
      <c r="AE59" s="38"/>
      <c r="AF59" s="38"/>
      <c r="AG59" s="38"/>
      <c r="AH59" s="38"/>
      <c r="AI59" s="83"/>
      <c r="AJ59" s="82"/>
      <c r="AK59" s="38"/>
      <c r="AL59" s="38"/>
      <c r="AM59" s="38"/>
      <c r="AN59" s="38"/>
      <c r="AO59" s="38"/>
      <c r="AP59" s="38"/>
      <c r="AQ59" s="83"/>
      <c r="AR59" s="82"/>
      <c r="AS59" s="38"/>
      <c r="AT59" s="38"/>
      <c r="AU59" s="38"/>
      <c r="AV59" s="83"/>
      <c r="AW59" s="91"/>
      <c r="AX59" s="33"/>
      <c r="AY59" s="92"/>
      <c r="BB59" s="38"/>
    </row>
    <row r="60" spans="1:54" s="12" customFormat="1" ht="17.399999999999999" x14ac:dyDescent="0.3">
      <c r="A60" s="13" t="s">
        <v>160</v>
      </c>
      <c r="B60" s="13" t="s">
        <v>626</v>
      </c>
      <c r="C60" s="13"/>
      <c r="D60" s="13"/>
      <c r="E60" s="1" t="s">
        <v>161</v>
      </c>
      <c r="F60" s="26"/>
      <c r="G60" s="1">
        <v>10</v>
      </c>
      <c r="H60" s="1"/>
      <c r="I60" s="1" t="s">
        <v>162</v>
      </c>
      <c r="J60" s="2" t="s">
        <v>8</v>
      </c>
      <c r="K60" s="82"/>
      <c r="L60" s="38"/>
      <c r="M60" s="38"/>
      <c r="N60" s="38"/>
      <c r="O60" s="38"/>
      <c r="P60" s="38"/>
      <c r="Q60" s="38"/>
      <c r="R60" s="83"/>
      <c r="S60" s="82"/>
      <c r="T60" s="38"/>
      <c r="U60" s="38"/>
      <c r="V60" s="38"/>
      <c r="W60" s="38"/>
      <c r="X60" s="38"/>
      <c r="Y60" s="38"/>
      <c r="Z60" s="38"/>
      <c r="AA60" s="38"/>
      <c r="AB60" s="38"/>
      <c r="AC60" s="83"/>
      <c r="AD60" s="82"/>
      <c r="AE60" s="38"/>
      <c r="AF60" s="38"/>
      <c r="AG60" s="38"/>
      <c r="AH60" s="38"/>
      <c r="AI60" s="83"/>
      <c r="AJ60" s="82"/>
      <c r="AK60" s="38"/>
      <c r="AL60" s="38"/>
      <c r="AM60" s="38"/>
      <c r="AN60" s="38"/>
      <c r="AO60" s="38"/>
      <c r="AP60" s="38"/>
      <c r="AQ60" s="83">
        <v>10</v>
      </c>
      <c r="AR60" s="82"/>
      <c r="AS60" s="38"/>
      <c r="AT60" s="38"/>
      <c r="AU60" s="38"/>
      <c r="AV60" s="83"/>
      <c r="AW60" s="91"/>
      <c r="AX60" s="33"/>
      <c r="AY60" s="92"/>
      <c r="BB60" s="38"/>
    </row>
    <row r="61" spans="1:54" s="12" customFormat="1" ht="17.399999999999999" x14ac:dyDescent="0.3">
      <c r="A61" s="13" t="s">
        <v>163</v>
      </c>
      <c r="B61" s="13" t="s">
        <v>626</v>
      </c>
      <c r="C61" s="13"/>
      <c r="D61" s="13"/>
      <c r="E61" s="1" t="s">
        <v>164</v>
      </c>
      <c r="F61" s="26"/>
      <c r="G61" s="1"/>
      <c r="H61" s="1"/>
      <c r="I61" s="1" t="s">
        <v>80</v>
      </c>
      <c r="J61" s="2" t="s">
        <v>8</v>
      </c>
      <c r="K61" s="82"/>
      <c r="L61" s="38"/>
      <c r="M61" s="38"/>
      <c r="N61" s="38"/>
      <c r="O61" s="38"/>
      <c r="P61" s="38"/>
      <c r="Q61" s="38"/>
      <c r="R61" s="83"/>
      <c r="S61" s="82"/>
      <c r="T61" s="38"/>
      <c r="U61" s="38"/>
      <c r="V61" s="38"/>
      <c r="W61" s="38"/>
      <c r="X61" s="38"/>
      <c r="Y61" s="38"/>
      <c r="Z61" s="38"/>
      <c r="AA61" s="38"/>
      <c r="AB61" s="38"/>
      <c r="AC61" s="83"/>
      <c r="AD61" s="82">
        <v>1</v>
      </c>
      <c r="AE61" s="38"/>
      <c r="AF61" s="38">
        <v>1</v>
      </c>
      <c r="AG61" s="38"/>
      <c r="AH61" s="38"/>
      <c r="AI61" s="83">
        <v>1</v>
      </c>
      <c r="AJ61" s="82"/>
      <c r="AK61" s="38"/>
      <c r="AL61" s="38">
        <v>1</v>
      </c>
      <c r="AM61" s="38"/>
      <c r="AN61" s="38">
        <v>2</v>
      </c>
      <c r="AO61" s="38">
        <v>1</v>
      </c>
      <c r="AP61" s="38"/>
      <c r="AQ61" s="83"/>
      <c r="AR61" s="82"/>
      <c r="AS61" s="38"/>
      <c r="AT61" s="38"/>
      <c r="AU61" s="38"/>
      <c r="AV61" s="83"/>
      <c r="AW61" s="91"/>
      <c r="AX61" s="33"/>
      <c r="AY61" s="92"/>
      <c r="BB61" s="38"/>
    </row>
    <row r="62" spans="1:54" s="12" customFormat="1" ht="17.399999999999999" x14ac:dyDescent="0.3">
      <c r="A62" s="13" t="s">
        <v>165</v>
      </c>
      <c r="B62" s="13" t="s">
        <v>626</v>
      </c>
      <c r="C62" s="13"/>
      <c r="D62" s="13"/>
      <c r="E62" s="1" t="s">
        <v>39</v>
      </c>
      <c r="F62" s="26"/>
      <c r="G62" s="1"/>
      <c r="H62" s="1"/>
      <c r="I62" s="1" t="s">
        <v>40</v>
      </c>
      <c r="J62" s="2" t="s">
        <v>8</v>
      </c>
      <c r="K62" s="82"/>
      <c r="L62" s="38"/>
      <c r="M62" s="38"/>
      <c r="N62" s="38"/>
      <c r="O62" s="38"/>
      <c r="P62" s="38"/>
      <c r="Q62" s="38"/>
      <c r="R62" s="83"/>
      <c r="S62" s="82"/>
      <c r="T62" s="38"/>
      <c r="U62" s="38"/>
      <c r="V62" s="38"/>
      <c r="W62" s="38"/>
      <c r="X62" s="38"/>
      <c r="Y62" s="38"/>
      <c r="Z62" s="38"/>
      <c r="AA62" s="38"/>
      <c r="AB62" s="38"/>
      <c r="AC62" s="83"/>
      <c r="AD62" s="82"/>
      <c r="AE62" s="38">
        <v>1</v>
      </c>
      <c r="AF62" s="38"/>
      <c r="AG62" s="38"/>
      <c r="AH62" s="38"/>
      <c r="AI62" s="83"/>
      <c r="AJ62" s="82">
        <v>1</v>
      </c>
      <c r="AK62" s="38">
        <v>1</v>
      </c>
      <c r="AL62" s="38"/>
      <c r="AM62" s="38"/>
      <c r="AN62" s="38"/>
      <c r="AO62" s="38"/>
      <c r="AP62" s="38"/>
      <c r="AQ62" s="83"/>
      <c r="AR62" s="82"/>
      <c r="AS62" s="38"/>
      <c r="AT62" s="38"/>
      <c r="AU62" s="38"/>
      <c r="AV62" s="83"/>
      <c r="AW62" s="91"/>
      <c r="AX62" s="33"/>
      <c r="AY62" s="92"/>
      <c r="BB62" s="38"/>
    </row>
    <row r="63" spans="1:54" s="12" customFormat="1" ht="17.399999999999999" x14ac:dyDescent="0.3">
      <c r="A63" s="13" t="s">
        <v>166</v>
      </c>
      <c r="B63" s="13" t="s">
        <v>626</v>
      </c>
      <c r="C63" s="13"/>
      <c r="D63" s="13"/>
      <c r="E63" s="1" t="s">
        <v>167</v>
      </c>
      <c r="F63" s="26"/>
      <c r="G63" s="1">
        <v>10</v>
      </c>
      <c r="H63" s="1"/>
      <c r="I63" s="1" t="s">
        <v>168</v>
      </c>
      <c r="J63" s="2" t="s">
        <v>8</v>
      </c>
      <c r="K63" s="82"/>
      <c r="L63" s="38"/>
      <c r="M63" s="38"/>
      <c r="N63" s="38"/>
      <c r="O63" s="38"/>
      <c r="P63" s="38"/>
      <c r="Q63" s="38"/>
      <c r="R63" s="83"/>
      <c r="S63" s="82"/>
      <c r="T63" s="38"/>
      <c r="U63" s="38"/>
      <c r="V63" s="38"/>
      <c r="W63" s="38"/>
      <c r="X63" s="38"/>
      <c r="Y63" s="38"/>
      <c r="Z63" s="38"/>
      <c r="AA63" s="38"/>
      <c r="AB63" s="38"/>
      <c r="AC63" s="83"/>
      <c r="AD63" s="82"/>
      <c r="AE63" s="38"/>
      <c r="AF63" s="38"/>
      <c r="AG63" s="38"/>
      <c r="AH63" s="38"/>
      <c r="AI63" s="83"/>
      <c r="AJ63" s="82"/>
      <c r="AK63" s="38"/>
      <c r="AL63" s="38"/>
      <c r="AM63" s="38"/>
      <c r="AN63" s="38"/>
      <c r="AO63" s="38"/>
      <c r="AP63" s="38"/>
      <c r="AQ63" s="83">
        <v>10</v>
      </c>
      <c r="AR63" s="82"/>
      <c r="AS63" s="38"/>
      <c r="AT63" s="38"/>
      <c r="AU63" s="38"/>
      <c r="AV63" s="83"/>
      <c r="AW63" s="91"/>
      <c r="AX63" s="33"/>
      <c r="AY63" s="92"/>
      <c r="BB63" s="38"/>
    </row>
    <row r="64" spans="1:54" s="12" customFormat="1" ht="17.399999999999999" x14ac:dyDescent="0.3">
      <c r="A64" s="13" t="s">
        <v>169</v>
      </c>
      <c r="B64" s="13" t="s">
        <v>626</v>
      </c>
      <c r="C64" s="13"/>
      <c r="D64" s="13"/>
      <c r="E64" s="1" t="s">
        <v>170</v>
      </c>
      <c r="F64" s="26"/>
      <c r="G64" s="1"/>
      <c r="H64" s="1"/>
      <c r="I64" s="1" t="s">
        <v>171</v>
      </c>
      <c r="J64" s="2" t="s">
        <v>8</v>
      </c>
      <c r="K64" s="82"/>
      <c r="L64" s="38"/>
      <c r="M64" s="38"/>
      <c r="N64" s="38"/>
      <c r="O64" s="38"/>
      <c r="P64" s="38"/>
      <c r="Q64" s="38"/>
      <c r="R64" s="83"/>
      <c r="S64" s="82"/>
      <c r="T64" s="38"/>
      <c r="U64" s="38"/>
      <c r="V64" s="38"/>
      <c r="W64" s="38"/>
      <c r="X64" s="38"/>
      <c r="Y64" s="38"/>
      <c r="Z64" s="38"/>
      <c r="AA64" s="38"/>
      <c r="AB64" s="38"/>
      <c r="AC64" s="83"/>
      <c r="AD64" s="82">
        <v>1</v>
      </c>
      <c r="AE64" s="38"/>
      <c r="AF64" s="38"/>
      <c r="AG64" s="38"/>
      <c r="AH64" s="38"/>
      <c r="AI64" s="83">
        <v>1</v>
      </c>
      <c r="AJ64" s="82"/>
      <c r="AK64" s="38"/>
      <c r="AL64" s="38">
        <v>1</v>
      </c>
      <c r="AM64" s="38"/>
      <c r="AN64" s="38">
        <v>2</v>
      </c>
      <c r="AO64" s="38">
        <v>1</v>
      </c>
      <c r="AP64" s="38"/>
      <c r="AQ64" s="83"/>
      <c r="AR64" s="82"/>
      <c r="AS64" s="38"/>
      <c r="AT64" s="38"/>
      <c r="AU64" s="38"/>
      <c r="AV64" s="83"/>
      <c r="AW64" s="91"/>
      <c r="AX64" s="33"/>
      <c r="AY64" s="92"/>
      <c r="BB64" s="38"/>
    </row>
    <row r="65" spans="1:54" s="12" customFormat="1" ht="17.399999999999999" x14ac:dyDescent="0.3">
      <c r="A65" s="14" t="s">
        <v>172</v>
      </c>
      <c r="B65" s="14" t="s">
        <v>626</v>
      </c>
      <c r="C65" s="14"/>
      <c r="D65" s="14"/>
      <c r="E65" s="2" t="s">
        <v>173</v>
      </c>
      <c r="F65" s="33"/>
      <c r="G65" s="15"/>
      <c r="H65" s="15"/>
      <c r="I65" s="15" t="s">
        <v>46</v>
      </c>
      <c r="J65" s="2" t="s">
        <v>8</v>
      </c>
      <c r="K65" s="82"/>
      <c r="L65" s="38"/>
      <c r="M65" s="38"/>
      <c r="N65" s="38"/>
      <c r="O65" s="38"/>
      <c r="P65" s="38"/>
      <c r="Q65" s="38"/>
      <c r="R65" s="83"/>
      <c r="S65" s="82"/>
      <c r="T65" s="38"/>
      <c r="U65" s="38"/>
      <c r="V65" s="38"/>
      <c r="W65" s="38"/>
      <c r="X65" s="38"/>
      <c r="Y65" s="38"/>
      <c r="Z65" s="38"/>
      <c r="AA65" s="38"/>
      <c r="AB65" s="38"/>
      <c r="AC65" s="83"/>
      <c r="AD65" s="82"/>
      <c r="AE65" s="38">
        <v>1</v>
      </c>
      <c r="AF65" s="38"/>
      <c r="AG65" s="38"/>
      <c r="AH65" s="38"/>
      <c r="AI65" s="83"/>
      <c r="AJ65" s="82">
        <v>1</v>
      </c>
      <c r="AK65" s="38">
        <v>1</v>
      </c>
      <c r="AL65" s="38"/>
      <c r="AM65" s="38"/>
      <c r="AN65" s="38"/>
      <c r="AO65" s="38">
        <v>1</v>
      </c>
      <c r="AP65" s="38"/>
      <c r="AQ65" s="83"/>
      <c r="AR65" s="82"/>
      <c r="AS65" s="38"/>
      <c r="AT65" s="38"/>
      <c r="AU65" s="38"/>
      <c r="AV65" s="83"/>
      <c r="AW65" s="91"/>
      <c r="AX65" s="33"/>
      <c r="AY65" s="92"/>
      <c r="BB65" s="38"/>
    </row>
    <row r="66" spans="1:54" s="12" customFormat="1" ht="17.399999999999999" x14ac:dyDescent="0.3">
      <c r="A66" s="14" t="s">
        <v>174</v>
      </c>
      <c r="B66" s="14" t="s">
        <v>626</v>
      </c>
      <c r="C66" s="14"/>
      <c r="D66" s="14"/>
      <c r="E66" s="2" t="s">
        <v>175</v>
      </c>
      <c r="F66" s="33"/>
      <c r="G66" s="15"/>
      <c r="H66" s="15"/>
      <c r="I66" s="15" t="s">
        <v>176</v>
      </c>
      <c r="J66" s="2" t="s">
        <v>8</v>
      </c>
      <c r="K66" s="82"/>
      <c r="L66" s="38"/>
      <c r="M66" s="38"/>
      <c r="N66" s="38"/>
      <c r="O66" s="38"/>
      <c r="P66" s="38"/>
      <c r="Q66" s="38"/>
      <c r="R66" s="83"/>
      <c r="S66" s="82"/>
      <c r="T66" s="38"/>
      <c r="U66" s="38"/>
      <c r="V66" s="38"/>
      <c r="W66" s="38"/>
      <c r="X66" s="38"/>
      <c r="Y66" s="38"/>
      <c r="Z66" s="38">
        <v>1</v>
      </c>
      <c r="AA66" s="38"/>
      <c r="AB66" s="38"/>
      <c r="AC66" s="83"/>
      <c r="AD66" s="82"/>
      <c r="AE66" s="38"/>
      <c r="AF66" s="38"/>
      <c r="AG66" s="38">
        <v>1</v>
      </c>
      <c r="AH66" s="38"/>
      <c r="AI66" s="83"/>
      <c r="AJ66" s="82"/>
      <c r="AK66" s="38"/>
      <c r="AL66" s="38"/>
      <c r="AM66" s="38"/>
      <c r="AN66" s="38"/>
      <c r="AO66" s="38"/>
      <c r="AP66" s="38"/>
      <c r="AQ66" s="83"/>
      <c r="AR66" s="82"/>
      <c r="AS66" s="38"/>
      <c r="AT66" s="38"/>
      <c r="AU66" s="38"/>
      <c r="AV66" s="83"/>
      <c r="AW66" s="91"/>
      <c r="AX66" s="33"/>
      <c r="AY66" s="92"/>
      <c r="BB66" s="38"/>
    </row>
    <row r="67" spans="1:54" s="12" customFormat="1" ht="17.399999999999999" x14ac:dyDescent="0.3">
      <c r="A67" s="14"/>
      <c r="B67" s="14"/>
      <c r="C67" s="14"/>
      <c r="D67" s="14"/>
      <c r="E67" s="2" t="s">
        <v>703</v>
      </c>
      <c r="F67" s="33"/>
      <c r="G67" s="15"/>
      <c r="H67" s="15"/>
      <c r="I67" s="15"/>
      <c r="J67" s="2"/>
      <c r="K67" s="82"/>
      <c r="L67" s="38"/>
      <c r="M67" s="38"/>
      <c r="N67" s="38"/>
      <c r="O67" s="38"/>
      <c r="P67" s="38"/>
      <c r="Q67" s="38"/>
      <c r="R67" s="83"/>
      <c r="S67" s="82"/>
      <c r="T67" s="38"/>
      <c r="U67" s="38"/>
      <c r="V67" s="38"/>
      <c r="W67" s="38"/>
      <c r="X67" s="38"/>
      <c r="Y67" s="38"/>
      <c r="Z67" s="38"/>
      <c r="AA67" s="38"/>
      <c r="AB67" s="38"/>
      <c r="AC67" s="83"/>
      <c r="AD67" s="82"/>
      <c r="AE67" s="38"/>
      <c r="AF67" s="38"/>
      <c r="AG67" s="38"/>
      <c r="AH67" s="38"/>
      <c r="AI67" s="83"/>
      <c r="AJ67" s="82"/>
      <c r="AK67" s="38"/>
      <c r="AL67" s="38"/>
      <c r="AM67" s="38"/>
      <c r="AN67" s="38"/>
      <c r="AO67" s="38"/>
      <c r="AP67" s="38"/>
      <c r="AQ67" s="83"/>
      <c r="AR67" s="82"/>
      <c r="AS67" s="38"/>
      <c r="AT67" s="38"/>
      <c r="AU67" s="38"/>
      <c r="AV67" s="83"/>
      <c r="AW67" s="91">
        <v>3</v>
      </c>
      <c r="AX67" s="33">
        <v>3</v>
      </c>
      <c r="AY67" s="92"/>
      <c r="BB67" s="38"/>
    </row>
    <row r="68" spans="1:54" ht="27" x14ac:dyDescent="0.3">
      <c r="E68" s="16" t="s">
        <v>605</v>
      </c>
      <c r="F68" s="27"/>
      <c r="G68" s="16"/>
      <c r="H68" s="16"/>
      <c r="K68" s="82"/>
      <c r="L68" s="38"/>
      <c r="R68" s="83"/>
      <c r="S68" s="82"/>
      <c r="AC68" s="83"/>
      <c r="AD68" s="82"/>
      <c r="AI68" s="83"/>
      <c r="AJ68" s="82"/>
      <c r="AQ68" s="83"/>
      <c r="AR68" s="82"/>
      <c r="AV68" s="83"/>
      <c r="AW68" s="93"/>
      <c r="AX68" s="30"/>
      <c r="AY68" s="94"/>
      <c r="BB68" s="38"/>
    </row>
    <row r="69" spans="1:54" ht="69.599999999999994" x14ac:dyDescent="0.5">
      <c r="A69" s="6" t="s">
        <v>177</v>
      </c>
      <c r="B69" s="6" t="s">
        <v>628</v>
      </c>
      <c r="C69" s="6"/>
      <c r="D69" s="6"/>
      <c r="E69" s="23" t="s">
        <v>656</v>
      </c>
      <c r="F69" s="45" t="s">
        <v>665</v>
      </c>
      <c r="G69" s="6"/>
      <c r="H69" s="6"/>
      <c r="I69" s="6" t="s">
        <v>178</v>
      </c>
      <c r="J69" s="3" t="s">
        <v>8</v>
      </c>
      <c r="K69" s="82">
        <v>60</v>
      </c>
      <c r="L69" s="38"/>
      <c r="R69" s="83"/>
      <c r="S69" s="82"/>
      <c r="T69" s="38">
        <v>6</v>
      </c>
      <c r="U69" s="38">
        <v>30</v>
      </c>
      <c r="V69" s="38">
        <v>12</v>
      </c>
      <c r="X69" s="38">
        <v>6</v>
      </c>
      <c r="AC69" s="83"/>
      <c r="AD69" s="82"/>
      <c r="AI69" s="83"/>
      <c r="AJ69" s="82"/>
      <c r="AQ69" s="83"/>
      <c r="AR69" s="82"/>
      <c r="AV69" s="83"/>
      <c r="AW69" s="95"/>
      <c r="AX69" s="35"/>
      <c r="AY69" s="96"/>
      <c r="BB69" s="38"/>
    </row>
    <row r="70" spans="1:54" ht="17.399999999999999" x14ac:dyDescent="0.5">
      <c r="A70" s="6" t="s">
        <v>179</v>
      </c>
      <c r="B70" s="6" t="s">
        <v>628</v>
      </c>
      <c r="C70" s="6"/>
      <c r="D70" s="6"/>
      <c r="E70" s="23" t="s">
        <v>180</v>
      </c>
      <c r="F70" s="45"/>
      <c r="G70" s="6"/>
      <c r="H70" s="6"/>
      <c r="I70" s="6" t="s">
        <v>181</v>
      </c>
      <c r="J70" s="3" t="s">
        <v>8</v>
      </c>
      <c r="K70" s="82"/>
      <c r="L70" s="38"/>
      <c r="R70" s="83"/>
      <c r="S70" s="82"/>
      <c r="AC70" s="83"/>
      <c r="AD70" s="82"/>
      <c r="AI70" s="83"/>
      <c r="AJ70" s="82"/>
      <c r="AQ70" s="83"/>
      <c r="AR70" s="82"/>
      <c r="AV70" s="83"/>
      <c r="AW70" s="95"/>
      <c r="AX70" s="35"/>
      <c r="AY70" s="96"/>
      <c r="BB70" s="38"/>
    </row>
    <row r="71" spans="1:54" ht="17.399999999999999" x14ac:dyDescent="0.5">
      <c r="A71" s="6" t="s">
        <v>182</v>
      </c>
      <c r="B71" s="6" t="s">
        <v>628</v>
      </c>
      <c r="C71" s="6"/>
      <c r="D71" s="6"/>
      <c r="E71" s="23" t="s">
        <v>183</v>
      </c>
      <c r="F71" s="45"/>
      <c r="G71" s="6"/>
      <c r="H71" s="6"/>
      <c r="I71" s="6" t="s">
        <v>184</v>
      </c>
      <c r="J71" s="3" t="s">
        <v>8</v>
      </c>
      <c r="K71" s="82"/>
      <c r="L71" s="38"/>
      <c r="R71" s="83"/>
      <c r="S71" s="82"/>
      <c r="AC71" s="83"/>
      <c r="AD71" s="82"/>
      <c r="AI71" s="83"/>
      <c r="AJ71" s="82"/>
      <c r="AQ71" s="83"/>
      <c r="AR71" s="82"/>
      <c r="AV71" s="83"/>
      <c r="AW71" s="95"/>
      <c r="AX71" s="35"/>
      <c r="AY71" s="96"/>
      <c r="BB71" s="38"/>
    </row>
    <row r="72" spans="1:54" ht="17.399999999999999" x14ac:dyDescent="0.5">
      <c r="A72" s="6" t="s">
        <v>185</v>
      </c>
      <c r="B72" s="6" t="s">
        <v>628</v>
      </c>
      <c r="C72" s="6"/>
      <c r="D72" s="6"/>
      <c r="E72" s="23" t="s">
        <v>126</v>
      </c>
      <c r="F72" s="45"/>
      <c r="G72" s="6"/>
      <c r="H72" s="6"/>
      <c r="I72" s="6" t="s">
        <v>186</v>
      </c>
      <c r="J72" s="3" t="s">
        <v>8</v>
      </c>
      <c r="K72" s="82"/>
      <c r="L72" s="38"/>
      <c r="R72" s="83"/>
      <c r="S72" s="82"/>
      <c r="AC72" s="83"/>
      <c r="AD72" s="82"/>
      <c r="AI72" s="83"/>
      <c r="AJ72" s="82"/>
      <c r="AQ72" s="83"/>
      <c r="AR72" s="82"/>
      <c r="AV72" s="83"/>
      <c r="AW72" s="95"/>
      <c r="AX72" s="35"/>
      <c r="AY72" s="96"/>
      <c r="BB72" s="38"/>
    </row>
    <row r="73" spans="1:54" ht="17.399999999999999" x14ac:dyDescent="0.5">
      <c r="A73" s="6" t="s">
        <v>187</v>
      </c>
      <c r="B73" s="6" t="s">
        <v>628</v>
      </c>
      <c r="C73" s="6"/>
      <c r="D73" s="6"/>
      <c r="E73" s="23" t="s">
        <v>188</v>
      </c>
      <c r="F73" s="45"/>
      <c r="G73" s="6"/>
      <c r="H73" s="6"/>
      <c r="I73" s="6" t="s">
        <v>189</v>
      </c>
      <c r="J73" s="3" t="s">
        <v>8</v>
      </c>
      <c r="K73" s="82"/>
      <c r="L73" s="38"/>
      <c r="R73" s="83"/>
      <c r="S73" s="82"/>
      <c r="AC73" s="83"/>
      <c r="AD73" s="82"/>
      <c r="AI73" s="83"/>
      <c r="AJ73" s="82"/>
      <c r="AQ73" s="83"/>
      <c r="AR73" s="82"/>
      <c r="AV73" s="83"/>
      <c r="AW73" s="95"/>
      <c r="AX73" s="35"/>
      <c r="AY73" s="96"/>
      <c r="BB73" s="38"/>
    </row>
    <row r="74" spans="1:54" ht="69.599999999999994" x14ac:dyDescent="0.5">
      <c r="A74" s="6" t="s">
        <v>190</v>
      </c>
      <c r="B74" s="6" t="s">
        <v>628</v>
      </c>
      <c r="C74" s="6"/>
      <c r="D74" s="6"/>
      <c r="E74" s="23" t="s">
        <v>191</v>
      </c>
      <c r="F74" s="45" t="s">
        <v>704</v>
      </c>
      <c r="G74" s="6"/>
      <c r="H74" s="6"/>
      <c r="I74" s="6">
        <v>553.64</v>
      </c>
      <c r="J74" s="52" t="s">
        <v>705</v>
      </c>
      <c r="K74" s="82"/>
      <c r="L74" s="38">
        <v>350</v>
      </c>
      <c r="R74" s="83"/>
      <c r="S74" s="82"/>
      <c r="AC74" s="83"/>
      <c r="AD74" s="82"/>
      <c r="AI74" s="83"/>
      <c r="AJ74" s="82"/>
      <c r="AQ74" s="83"/>
      <c r="AR74" s="82"/>
      <c r="AV74" s="83"/>
      <c r="AW74" s="95"/>
      <c r="AX74" s="97"/>
      <c r="AY74" s="98"/>
      <c r="BB74" s="38"/>
    </row>
    <row r="75" spans="1:54" ht="52.2" x14ac:dyDescent="0.5">
      <c r="A75" s="6" t="s">
        <v>192</v>
      </c>
      <c r="B75" s="6" t="s">
        <v>628</v>
      </c>
      <c r="C75" s="6"/>
      <c r="D75" s="6"/>
      <c r="E75" s="23" t="s">
        <v>193</v>
      </c>
      <c r="F75" s="45"/>
      <c r="G75" s="6"/>
      <c r="H75" s="6"/>
      <c r="I75" s="6" t="s">
        <v>194</v>
      </c>
      <c r="J75" s="3" t="s">
        <v>8</v>
      </c>
      <c r="K75" s="82"/>
      <c r="L75" s="38"/>
      <c r="R75" s="83"/>
      <c r="S75" s="82"/>
      <c r="AC75" s="83"/>
      <c r="AD75" s="82"/>
      <c r="AI75" s="83"/>
      <c r="AJ75" s="82"/>
      <c r="AQ75" s="83"/>
      <c r="AR75" s="82"/>
      <c r="AV75" s="83"/>
      <c r="AW75" s="95"/>
      <c r="AX75" s="35"/>
      <c r="AY75" s="96"/>
      <c r="BB75" s="38"/>
    </row>
    <row r="76" spans="1:54" ht="17.399999999999999" x14ac:dyDescent="0.5">
      <c r="A76" s="6" t="s">
        <v>195</v>
      </c>
      <c r="B76" s="6" t="s">
        <v>626</v>
      </c>
      <c r="C76" s="6"/>
      <c r="D76" s="6"/>
      <c r="E76" s="23" t="s">
        <v>196</v>
      </c>
      <c r="F76" s="45"/>
      <c r="G76" s="6"/>
      <c r="H76" s="6"/>
      <c r="I76" s="6" t="s">
        <v>197</v>
      </c>
      <c r="J76" s="3" t="s">
        <v>8</v>
      </c>
      <c r="K76" s="82"/>
      <c r="L76" s="38"/>
      <c r="R76" s="83"/>
      <c r="S76" s="82"/>
      <c r="AC76" s="83"/>
      <c r="AD76" s="82"/>
      <c r="AI76" s="83"/>
      <c r="AJ76" s="82"/>
      <c r="AQ76" s="83"/>
      <c r="AR76" s="82"/>
      <c r="AV76" s="83"/>
      <c r="AW76" s="95"/>
      <c r="AX76" s="35"/>
      <c r="AY76" s="96"/>
      <c r="BB76" s="38"/>
    </row>
    <row r="77" spans="1:54" ht="17.399999999999999" x14ac:dyDescent="0.5">
      <c r="A77" s="6" t="s">
        <v>198</v>
      </c>
      <c r="B77" s="6" t="s">
        <v>628</v>
      </c>
      <c r="C77" s="6"/>
      <c r="D77" s="6"/>
      <c r="E77" s="23" t="s">
        <v>126</v>
      </c>
      <c r="F77" s="45"/>
      <c r="G77" s="6"/>
      <c r="H77" s="6"/>
      <c r="I77" s="6" t="s">
        <v>199</v>
      </c>
      <c r="J77" s="3" t="s">
        <v>8</v>
      </c>
      <c r="K77" s="82"/>
      <c r="L77" s="38"/>
      <c r="R77" s="83"/>
      <c r="S77" s="82"/>
      <c r="AC77" s="83"/>
      <c r="AD77" s="82"/>
      <c r="AI77" s="83"/>
      <c r="AJ77" s="82"/>
      <c r="AQ77" s="83"/>
      <c r="AR77" s="82"/>
      <c r="AV77" s="83"/>
      <c r="AW77" s="95"/>
      <c r="AX77" s="35"/>
      <c r="AY77" s="96"/>
      <c r="BB77" s="38"/>
    </row>
    <row r="78" spans="1:54" ht="17.399999999999999" x14ac:dyDescent="0.5">
      <c r="A78" s="6" t="s">
        <v>200</v>
      </c>
      <c r="B78" s="6" t="s">
        <v>628</v>
      </c>
      <c r="C78" s="6"/>
      <c r="D78" s="6"/>
      <c r="E78" s="23" t="s">
        <v>201</v>
      </c>
      <c r="F78" s="45"/>
      <c r="G78" s="6"/>
      <c r="H78" s="6"/>
      <c r="I78" s="6" t="s">
        <v>202</v>
      </c>
      <c r="J78" s="3" t="s">
        <v>8</v>
      </c>
      <c r="K78" s="82"/>
      <c r="L78" s="38"/>
      <c r="M78" s="38">
        <v>60</v>
      </c>
      <c r="O78" s="38">
        <v>25</v>
      </c>
      <c r="R78" s="83"/>
      <c r="S78" s="82"/>
      <c r="AC78" s="83"/>
      <c r="AD78" s="82"/>
      <c r="AI78" s="83"/>
      <c r="AJ78" s="82"/>
      <c r="AQ78" s="83"/>
      <c r="AR78" s="82"/>
      <c r="AV78" s="83"/>
      <c r="AW78" s="95"/>
      <c r="AX78" s="35"/>
      <c r="AY78" s="96"/>
      <c r="BB78" s="38"/>
    </row>
    <row r="79" spans="1:54" ht="17.399999999999999" x14ac:dyDescent="0.5">
      <c r="A79" s="6" t="s">
        <v>203</v>
      </c>
      <c r="B79" s="6" t="s">
        <v>625</v>
      </c>
      <c r="C79" s="55"/>
      <c r="D79" s="6"/>
      <c r="E79" s="23" t="s">
        <v>204</v>
      </c>
      <c r="F79" s="45"/>
      <c r="G79" s="6"/>
      <c r="H79" s="6"/>
      <c r="I79" s="6" t="s">
        <v>205</v>
      </c>
      <c r="J79" s="3" t="s">
        <v>8</v>
      </c>
      <c r="K79" s="82"/>
      <c r="L79" s="38"/>
      <c r="R79" s="83"/>
      <c r="S79" s="82"/>
      <c r="AC79" s="83"/>
      <c r="AD79" s="82"/>
      <c r="AI79" s="83"/>
      <c r="AJ79" s="82"/>
      <c r="AQ79" s="83"/>
      <c r="AR79" s="82"/>
      <c r="AV79" s="83"/>
      <c r="AW79" s="95"/>
      <c r="AX79" s="35"/>
      <c r="AY79" s="96"/>
      <c r="BB79" s="38"/>
    </row>
    <row r="80" spans="1:54" ht="17.399999999999999" x14ac:dyDescent="0.5">
      <c r="A80" s="6" t="s">
        <v>206</v>
      </c>
      <c r="B80" s="6" t="s">
        <v>625</v>
      </c>
      <c r="C80" s="55"/>
      <c r="D80" s="6"/>
      <c r="E80" s="23" t="s">
        <v>207</v>
      </c>
      <c r="F80" s="45"/>
      <c r="G80" s="6"/>
      <c r="H80" s="6"/>
      <c r="I80" s="6" t="s">
        <v>208</v>
      </c>
      <c r="J80" s="3" t="s">
        <v>8</v>
      </c>
      <c r="K80" s="82"/>
      <c r="L80" s="38"/>
      <c r="R80" s="83"/>
      <c r="S80" s="82"/>
      <c r="AC80" s="83"/>
      <c r="AD80" s="82"/>
      <c r="AI80" s="83"/>
      <c r="AJ80" s="82"/>
      <c r="AQ80" s="83"/>
      <c r="AR80" s="82"/>
      <c r="AV80" s="83"/>
      <c r="AW80" s="95"/>
      <c r="AX80" s="35"/>
      <c r="AY80" s="96"/>
      <c r="BB80" s="38"/>
    </row>
    <row r="81" spans="1:54" ht="17.399999999999999" x14ac:dyDescent="0.5">
      <c r="A81" s="6" t="s">
        <v>209</v>
      </c>
      <c r="B81" s="6" t="s">
        <v>628</v>
      </c>
      <c r="C81" s="6"/>
      <c r="D81" s="6"/>
      <c r="E81" s="23" t="s">
        <v>210</v>
      </c>
      <c r="F81" s="45" t="s">
        <v>667</v>
      </c>
      <c r="G81" s="6"/>
      <c r="H81" s="6"/>
      <c r="I81" s="6" t="s">
        <v>211</v>
      </c>
      <c r="J81" s="3" t="s">
        <v>8</v>
      </c>
      <c r="K81" s="82"/>
      <c r="L81" s="38"/>
      <c r="R81" s="83"/>
      <c r="S81" s="82"/>
      <c r="AC81" s="83"/>
      <c r="AD81" s="82"/>
      <c r="AI81" s="83"/>
      <c r="AJ81" s="82"/>
      <c r="AQ81" s="83"/>
      <c r="AR81" s="82"/>
      <c r="AV81" s="83"/>
      <c r="AW81" s="95"/>
      <c r="AX81" s="35"/>
      <c r="AY81" s="96"/>
      <c r="BB81" s="38"/>
    </row>
    <row r="82" spans="1:54" ht="17.399999999999999" x14ac:dyDescent="0.5">
      <c r="A82" s="6" t="s">
        <v>212</v>
      </c>
      <c r="B82" s="6" t="s">
        <v>628</v>
      </c>
      <c r="C82" s="6"/>
      <c r="D82" s="6"/>
      <c r="E82" s="23" t="s">
        <v>213</v>
      </c>
      <c r="F82" s="45"/>
      <c r="G82" s="6"/>
      <c r="H82" s="6"/>
      <c r="I82" s="6" t="s">
        <v>214</v>
      </c>
      <c r="J82" s="3" t="s">
        <v>8</v>
      </c>
      <c r="K82" s="82"/>
      <c r="L82" s="38"/>
      <c r="R82" s="83"/>
      <c r="S82" s="82"/>
      <c r="AC82" s="83"/>
      <c r="AD82" s="82"/>
      <c r="AI82" s="83"/>
      <c r="AJ82" s="82"/>
      <c r="AQ82" s="83"/>
      <c r="AR82" s="82"/>
      <c r="AV82" s="83"/>
      <c r="AW82" s="95"/>
      <c r="AX82" s="35"/>
      <c r="AY82" s="96"/>
      <c r="BB82" s="38"/>
    </row>
    <row r="83" spans="1:54" ht="17.399999999999999" x14ac:dyDescent="0.5">
      <c r="A83" s="6" t="s">
        <v>215</v>
      </c>
      <c r="B83" s="6" t="s">
        <v>628</v>
      </c>
      <c r="C83" s="6"/>
      <c r="D83" s="6"/>
      <c r="E83" s="23" t="s">
        <v>216</v>
      </c>
      <c r="F83" s="45"/>
      <c r="G83" s="6"/>
      <c r="H83" s="6"/>
      <c r="I83" s="6" t="s">
        <v>217</v>
      </c>
      <c r="J83" s="3" t="s">
        <v>8</v>
      </c>
      <c r="K83" s="82"/>
      <c r="L83" s="38"/>
      <c r="R83" s="83"/>
      <c r="S83" s="82"/>
      <c r="AC83" s="83"/>
      <c r="AD83" s="82"/>
      <c r="AE83" s="38">
        <v>1</v>
      </c>
      <c r="AI83" s="83"/>
      <c r="AJ83" s="82">
        <v>1</v>
      </c>
      <c r="AK83" s="38">
        <v>1</v>
      </c>
      <c r="AL83" s="38">
        <v>1</v>
      </c>
      <c r="AN83" s="38">
        <v>1</v>
      </c>
      <c r="AO83" s="38">
        <v>1</v>
      </c>
      <c r="AP83" s="38">
        <v>1</v>
      </c>
      <c r="AQ83" s="83"/>
      <c r="AR83" s="82"/>
      <c r="AV83" s="83"/>
      <c r="AW83" s="95"/>
      <c r="AX83" s="35"/>
      <c r="AY83" s="96"/>
      <c r="BB83" s="38"/>
    </row>
    <row r="84" spans="1:54" ht="17.399999999999999" x14ac:dyDescent="0.5">
      <c r="A84" s="6" t="s">
        <v>218</v>
      </c>
      <c r="B84" s="6" t="s">
        <v>628</v>
      </c>
      <c r="C84" s="6"/>
      <c r="D84" s="6"/>
      <c r="E84" s="23" t="s">
        <v>219</v>
      </c>
      <c r="F84" s="45"/>
      <c r="G84" s="6"/>
      <c r="H84" s="6"/>
      <c r="I84" s="6" t="s">
        <v>217</v>
      </c>
      <c r="J84" s="3" t="s">
        <v>8</v>
      </c>
      <c r="K84" s="82"/>
      <c r="L84" s="38"/>
      <c r="R84" s="83"/>
      <c r="S84" s="82"/>
      <c r="AC84" s="83"/>
      <c r="AD84" s="82"/>
      <c r="AE84" s="38">
        <v>1</v>
      </c>
      <c r="AI84" s="83"/>
      <c r="AJ84" s="82">
        <v>1</v>
      </c>
      <c r="AK84" s="38">
        <v>1</v>
      </c>
      <c r="AL84" s="38">
        <v>1</v>
      </c>
      <c r="AN84" s="38">
        <v>1</v>
      </c>
      <c r="AO84" s="38">
        <v>1</v>
      </c>
      <c r="AP84" s="38">
        <v>1</v>
      </c>
      <c r="AQ84" s="83"/>
      <c r="AR84" s="82"/>
      <c r="AV84" s="83"/>
      <c r="AW84" s="95"/>
      <c r="AX84" s="35"/>
      <c r="AY84" s="96"/>
      <c r="BB84" s="38"/>
    </row>
    <row r="85" spans="1:54" ht="34.799999999999997" x14ac:dyDescent="0.5">
      <c r="A85" s="6" t="s">
        <v>220</v>
      </c>
      <c r="B85" s="6" t="s">
        <v>628</v>
      </c>
      <c r="C85" s="6"/>
      <c r="D85" s="6"/>
      <c r="E85" s="23" t="s">
        <v>672</v>
      </c>
      <c r="F85" s="45"/>
      <c r="G85" s="6"/>
      <c r="H85" s="6"/>
      <c r="I85" s="6" t="s">
        <v>221</v>
      </c>
      <c r="J85" s="3" t="s">
        <v>8</v>
      </c>
      <c r="K85" s="82"/>
      <c r="L85" s="38"/>
      <c r="R85" s="83"/>
      <c r="S85" s="82"/>
      <c r="AC85" s="83"/>
      <c r="AD85" s="82">
        <v>6</v>
      </c>
      <c r="AI85" s="83"/>
      <c r="AJ85" s="82"/>
      <c r="AL85" s="38">
        <v>2</v>
      </c>
      <c r="AM85" s="38">
        <v>2</v>
      </c>
      <c r="AO85" s="38">
        <v>2</v>
      </c>
      <c r="AQ85" s="83"/>
      <c r="AR85" s="82"/>
      <c r="AV85" s="83"/>
      <c r="AW85" s="95"/>
      <c r="AX85" s="35"/>
      <c r="AY85" s="96"/>
      <c r="BB85" s="38"/>
    </row>
    <row r="86" spans="1:54" ht="34.799999999999997" x14ac:dyDescent="0.5">
      <c r="A86" s="6" t="s">
        <v>222</v>
      </c>
      <c r="B86" s="6" t="s">
        <v>628</v>
      </c>
      <c r="C86" s="6"/>
      <c r="D86" s="6"/>
      <c r="E86" s="23" t="s">
        <v>223</v>
      </c>
      <c r="F86" s="45"/>
      <c r="G86" s="6"/>
      <c r="H86" s="6"/>
      <c r="I86" s="6" t="s">
        <v>224</v>
      </c>
      <c r="J86" s="3" t="s">
        <v>8</v>
      </c>
      <c r="K86" s="82"/>
      <c r="L86" s="38"/>
      <c r="R86" s="83"/>
      <c r="S86" s="82"/>
      <c r="AC86" s="83"/>
      <c r="AD86" s="82">
        <v>3</v>
      </c>
      <c r="AI86" s="83"/>
      <c r="AJ86" s="82"/>
      <c r="AL86" s="38">
        <v>1</v>
      </c>
      <c r="AM86" s="38">
        <v>1</v>
      </c>
      <c r="AO86" s="38">
        <v>1</v>
      </c>
      <c r="AQ86" s="83"/>
      <c r="AR86" s="82"/>
      <c r="AV86" s="83"/>
      <c r="AW86" s="95"/>
      <c r="AX86" s="35"/>
      <c r="AY86" s="96"/>
      <c r="BB86" s="38"/>
    </row>
    <row r="87" spans="1:54" ht="52.2" x14ac:dyDescent="0.5">
      <c r="A87" s="6" t="s">
        <v>225</v>
      </c>
      <c r="B87" s="6" t="s">
        <v>628</v>
      </c>
      <c r="C87" s="6"/>
      <c r="D87" s="6"/>
      <c r="E87" s="23" t="s">
        <v>226</v>
      </c>
      <c r="F87" s="45"/>
      <c r="G87" s="6"/>
      <c r="H87" s="6"/>
      <c r="I87" s="6" t="s">
        <v>227</v>
      </c>
      <c r="J87" s="3" t="s">
        <v>8</v>
      </c>
      <c r="K87" s="82"/>
      <c r="L87" s="38"/>
      <c r="R87" s="83"/>
      <c r="S87" s="82"/>
      <c r="AC87" s="83"/>
      <c r="AD87" s="82"/>
      <c r="AE87" s="38">
        <v>6</v>
      </c>
      <c r="AF87" s="38">
        <v>7</v>
      </c>
      <c r="AI87" s="83"/>
      <c r="AJ87" s="82">
        <v>6</v>
      </c>
      <c r="AK87" s="38">
        <v>6</v>
      </c>
      <c r="AN87" s="38">
        <v>6</v>
      </c>
      <c r="AQ87" s="83"/>
      <c r="AR87" s="82"/>
      <c r="AV87" s="83"/>
      <c r="AW87" s="95"/>
      <c r="AX87" s="35"/>
      <c r="AY87" s="96"/>
      <c r="BB87" s="38"/>
    </row>
    <row r="88" spans="1:54" ht="34.799999999999997" x14ac:dyDescent="0.5">
      <c r="A88" s="6" t="s">
        <v>228</v>
      </c>
      <c r="B88" s="6" t="s">
        <v>628</v>
      </c>
      <c r="C88" s="6"/>
      <c r="D88" s="6"/>
      <c r="E88" s="23" t="s">
        <v>229</v>
      </c>
      <c r="F88" s="45"/>
      <c r="G88" s="6"/>
      <c r="H88" s="6"/>
      <c r="I88" s="6" t="s">
        <v>230</v>
      </c>
      <c r="J88" s="3" t="s">
        <v>8</v>
      </c>
      <c r="K88" s="82"/>
      <c r="L88" s="38"/>
      <c r="R88" s="83"/>
      <c r="S88" s="82"/>
      <c r="AC88" s="83"/>
      <c r="AD88" s="82"/>
      <c r="AE88" s="38">
        <v>7</v>
      </c>
      <c r="AI88" s="83"/>
      <c r="AJ88" s="82">
        <v>7</v>
      </c>
      <c r="AK88" s="38">
        <v>7</v>
      </c>
      <c r="AN88" s="38">
        <v>7</v>
      </c>
      <c r="AO88" s="38">
        <v>7</v>
      </c>
      <c r="AQ88" s="83"/>
      <c r="AR88" s="82"/>
      <c r="AV88" s="83"/>
      <c r="AW88" s="95"/>
      <c r="AX88" s="35"/>
      <c r="AY88" s="96"/>
      <c r="BB88" s="38"/>
    </row>
    <row r="89" spans="1:54" ht="52.2" x14ac:dyDescent="0.5">
      <c r="A89" s="6" t="s">
        <v>231</v>
      </c>
      <c r="B89" s="6" t="s">
        <v>626</v>
      </c>
      <c r="C89" s="6"/>
      <c r="D89" s="6"/>
      <c r="E89" s="23" t="s">
        <v>668</v>
      </c>
      <c r="F89" s="45"/>
      <c r="G89" s="6"/>
      <c r="H89" s="6"/>
      <c r="I89" s="6" t="s">
        <v>232</v>
      </c>
      <c r="J89" s="3" t="s">
        <v>8</v>
      </c>
      <c r="K89" s="82"/>
      <c r="L89" s="38"/>
      <c r="R89" s="83"/>
      <c r="S89" s="82"/>
      <c r="AC89" s="83"/>
      <c r="AD89" s="82">
        <v>1</v>
      </c>
      <c r="AI89" s="83"/>
      <c r="AJ89" s="82"/>
      <c r="AL89" s="38">
        <v>1</v>
      </c>
      <c r="AO89" s="38">
        <v>1</v>
      </c>
      <c r="AQ89" s="83"/>
      <c r="AR89" s="82"/>
      <c r="AV89" s="83"/>
      <c r="AW89" s="95"/>
      <c r="AX89" s="35"/>
      <c r="AY89" s="96"/>
      <c r="BB89" s="38"/>
    </row>
    <row r="90" spans="1:54" ht="17.399999999999999" x14ac:dyDescent="0.5">
      <c r="A90" s="6" t="s">
        <v>233</v>
      </c>
      <c r="B90" s="6" t="s">
        <v>626</v>
      </c>
      <c r="C90" s="6"/>
      <c r="D90" s="6"/>
      <c r="E90" s="23" t="s">
        <v>234</v>
      </c>
      <c r="F90" s="45"/>
      <c r="G90" s="6"/>
      <c r="H90" s="6"/>
      <c r="I90" s="6" t="s">
        <v>235</v>
      </c>
      <c r="J90" s="3" t="s">
        <v>8</v>
      </c>
      <c r="K90" s="82"/>
      <c r="L90" s="38"/>
      <c r="R90" s="83"/>
      <c r="S90" s="82"/>
      <c r="AC90" s="83"/>
      <c r="AD90" s="82"/>
      <c r="AE90" s="38">
        <v>1</v>
      </c>
      <c r="AI90" s="83"/>
      <c r="AJ90" s="82">
        <v>1</v>
      </c>
      <c r="AK90" s="38">
        <v>1</v>
      </c>
      <c r="AO90" s="38">
        <v>1</v>
      </c>
      <c r="AQ90" s="83"/>
      <c r="AR90" s="82"/>
      <c r="AV90" s="83"/>
      <c r="AW90" s="95"/>
      <c r="AX90" s="35"/>
      <c r="AY90" s="96"/>
      <c r="BB90" s="38"/>
    </row>
    <row r="91" spans="1:54" ht="17.399999999999999" x14ac:dyDescent="0.5">
      <c r="A91" s="6" t="s">
        <v>236</v>
      </c>
      <c r="B91" s="6" t="s">
        <v>626</v>
      </c>
      <c r="C91" s="6"/>
      <c r="D91" s="6"/>
      <c r="E91" s="23" t="s">
        <v>237</v>
      </c>
      <c r="F91" s="45"/>
      <c r="G91" s="6"/>
      <c r="H91" s="6"/>
      <c r="I91" s="6" t="s">
        <v>238</v>
      </c>
      <c r="J91" s="3" t="s">
        <v>8</v>
      </c>
      <c r="K91" s="82"/>
      <c r="L91" s="38"/>
      <c r="R91" s="83"/>
      <c r="S91" s="82"/>
      <c r="AC91" s="83"/>
      <c r="AD91" s="82"/>
      <c r="AI91" s="83"/>
      <c r="AJ91" s="82"/>
      <c r="AQ91" s="83"/>
      <c r="AR91" s="82"/>
      <c r="AV91" s="83"/>
      <c r="AW91" s="95"/>
      <c r="AX91" s="35"/>
      <c r="AY91" s="96"/>
      <c r="BB91" s="38"/>
    </row>
    <row r="92" spans="1:54" ht="17.399999999999999" x14ac:dyDescent="0.5">
      <c r="A92" s="6" t="s">
        <v>239</v>
      </c>
      <c r="B92" s="6" t="s">
        <v>626</v>
      </c>
      <c r="C92" s="6"/>
      <c r="D92" s="6"/>
      <c r="E92" s="23" t="s">
        <v>240</v>
      </c>
      <c r="F92" s="45"/>
      <c r="G92" s="6"/>
      <c r="H92" s="6"/>
      <c r="I92" s="6" t="s">
        <v>217</v>
      </c>
      <c r="J92" s="3" t="s">
        <v>8</v>
      </c>
      <c r="K92" s="82"/>
      <c r="L92" s="38"/>
      <c r="R92" s="83"/>
      <c r="S92" s="82"/>
      <c r="AC92" s="83"/>
      <c r="AD92" s="82">
        <v>1</v>
      </c>
      <c r="AE92" s="38">
        <v>1</v>
      </c>
      <c r="AI92" s="83"/>
      <c r="AJ92" s="82">
        <v>1</v>
      </c>
      <c r="AK92" s="38">
        <v>1</v>
      </c>
      <c r="AL92" s="38">
        <v>1</v>
      </c>
      <c r="AN92" s="38">
        <v>1</v>
      </c>
      <c r="AO92" s="38">
        <v>1</v>
      </c>
      <c r="AP92" s="38">
        <v>1</v>
      </c>
      <c r="AQ92" s="83"/>
      <c r="AR92" s="82"/>
      <c r="AV92" s="83"/>
      <c r="AW92" s="95"/>
      <c r="AX92" s="35"/>
      <c r="AY92" s="96"/>
      <c r="BB92" s="38"/>
    </row>
    <row r="93" spans="1:54" ht="17.399999999999999" x14ac:dyDescent="0.5">
      <c r="A93" s="6" t="s">
        <v>241</v>
      </c>
      <c r="B93" s="6" t="s">
        <v>626</v>
      </c>
      <c r="C93" s="6"/>
      <c r="D93" s="6"/>
      <c r="E93" s="23" t="s">
        <v>673</v>
      </c>
      <c r="F93" s="45"/>
      <c r="G93" s="6"/>
      <c r="H93" s="6"/>
      <c r="I93" s="6" t="s">
        <v>242</v>
      </c>
      <c r="J93" s="3" t="s">
        <v>8</v>
      </c>
      <c r="K93" s="82"/>
      <c r="L93" s="38"/>
      <c r="R93" s="83"/>
      <c r="S93" s="82"/>
      <c r="AC93" s="83"/>
      <c r="AD93" s="82"/>
      <c r="AI93" s="83"/>
      <c r="AJ93" s="82"/>
      <c r="AQ93" s="83"/>
      <c r="AR93" s="82"/>
      <c r="AV93" s="83"/>
      <c r="AW93" s="95"/>
      <c r="AX93" s="35"/>
      <c r="AY93" s="96"/>
      <c r="BB93" s="38"/>
    </row>
    <row r="94" spans="1:54" ht="34.799999999999997" x14ac:dyDescent="0.5">
      <c r="A94" s="6" t="s">
        <v>243</v>
      </c>
      <c r="B94" s="6" t="s">
        <v>626</v>
      </c>
      <c r="C94" s="6"/>
      <c r="D94" s="6"/>
      <c r="E94" s="23" t="s">
        <v>244</v>
      </c>
      <c r="F94" s="45"/>
      <c r="G94" s="6"/>
      <c r="H94" s="6"/>
      <c r="I94" s="6" t="s">
        <v>245</v>
      </c>
      <c r="J94" s="3" t="s">
        <v>8</v>
      </c>
      <c r="K94" s="82"/>
      <c r="L94" s="38"/>
      <c r="R94" s="83"/>
      <c r="S94" s="82"/>
      <c r="AC94" s="83"/>
      <c r="AD94" s="82"/>
      <c r="AI94" s="83"/>
      <c r="AJ94" s="82"/>
      <c r="AQ94" s="83"/>
      <c r="AR94" s="82"/>
      <c r="AV94" s="83"/>
      <c r="AW94" s="95"/>
      <c r="AX94" s="35"/>
      <c r="AY94" s="96"/>
      <c r="BB94" s="38"/>
    </row>
    <row r="95" spans="1:54" ht="17.399999999999999" x14ac:dyDescent="0.5">
      <c r="A95" s="6" t="s">
        <v>246</v>
      </c>
      <c r="B95" s="6" t="s">
        <v>625</v>
      </c>
      <c r="C95" s="55"/>
      <c r="D95" s="6"/>
      <c r="E95" s="23" t="s">
        <v>247</v>
      </c>
      <c r="F95" s="45"/>
      <c r="G95" s="6"/>
      <c r="H95" s="6"/>
      <c r="I95" s="6" t="s">
        <v>248</v>
      </c>
      <c r="J95" s="3" t="s">
        <v>8</v>
      </c>
      <c r="K95" s="82"/>
      <c r="L95" s="38"/>
      <c r="R95" s="83"/>
      <c r="S95" s="82"/>
      <c r="AC95" s="83"/>
      <c r="AD95" s="82"/>
      <c r="AI95" s="83"/>
      <c r="AJ95" s="82"/>
      <c r="AQ95" s="83"/>
      <c r="AR95" s="82"/>
      <c r="AV95" s="83"/>
      <c r="AW95" s="95"/>
      <c r="AX95" s="35"/>
      <c r="AY95" s="96"/>
      <c r="BB95" s="38"/>
    </row>
    <row r="96" spans="1:54" ht="17.399999999999999" x14ac:dyDescent="0.5">
      <c r="A96" s="6" t="s">
        <v>249</v>
      </c>
      <c r="B96" s="6" t="s">
        <v>626</v>
      </c>
      <c r="C96" s="6"/>
      <c r="D96" s="6"/>
      <c r="E96" s="23" t="s">
        <v>250</v>
      </c>
      <c r="F96" s="45"/>
      <c r="G96" s="6"/>
      <c r="H96" s="6"/>
      <c r="I96" s="6" t="s">
        <v>251</v>
      </c>
      <c r="J96" s="3" t="s">
        <v>8</v>
      </c>
      <c r="K96" s="82"/>
      <c r="L96" s="38"/>
      <c r="R96" s="83"/>
      <c r="S96" s="82"/>
      <c r="AC96" s="83"/>
      <c r="AD96" s="82">
        <v>1</v>
      </c>
      <c r="AI96" s="83"/>
      <c r="AJ96" s="82"/>
      <c r="AL96" s="38">
        <v>1</v>
      </c>
      <c r="AO96" s="38">
        <v>1</v>
      </c>
      <c r="AQ96" s="83"/>
      <c r="AR96" s="82"/>
      <c r="AV96" s="83"/>
      <c r="AW96" s="95"/>
      <c r="AX96" s="35"/>
      <c r="AY96" s="96"/>
      <c r="BB96" s="38"/>
    </row>
    <row r="97" spans="1:54" ht="17.399999999999999" x14ac:dyDescent="0.5">
      <c r="A97" s="6" t="s">
        <v>252</v>
      </c>
      <c r="B97" s="6" t="s">
        <v>626</v>
      </c>
      <c r="C97" s="6"/>
      <c r="D97" s="6"/>
      <c r="E97" s="23" t="s">
        <v>253</v>
      </c>
      <c r="F97" s="45"/>
      <c r="G97" s="6"/>
      <c r="H97" s="6"/>
      <c r="I97" s="6" t="s">
        <v>254</v>
      </c>
      <c r="J97" s="3" t="s">
        <v>8</v>
      </c>
      <c r="K97" s="82"/>
      <c r="L97" s="38"/>
      <c r="R97" s="83"/>
      <c r="S97" s="82"/>
      <c r="AC97" s="83"/>
      <c r="AD97" s="82"/>
      <c r="AI97" s="83"/>
      <c r="AJ97" s="82"/>
      <c r="AQ97" s="83"/>
      <c r="AR97" s="82"/>
      <c r="AV97" s="83"/>
      <c r="AW97" s="95"/>
      <c r="AX97" s="35"/>
      <c r="AY97" s="96"/>
      <c r="BB97" s="38"/>
    </row>
    <row r="98" spans="1:54" ht="17.399999999999999" x14ac:dyDescent="0.5">
      <c r="A98" s="6" t="s">
        <v>255</v>
      </c>
      <c r="B98" s="6" t="s">
        <v>626</v>
      </c>
      <c r="C98" s="6"/>
      <c r="D98" s="6"/>
      <c r="E98" s="23" t="s">
        <v>256</v>
      </c>
      <c r="F98" s="45"/>
      <c r="G98" s="6"/>
      <c r="H98" s="6"/>
      <c r="I98" s="6" t="s">
        <v>257</v>
      </c>
      <c r="J98" s="3" t="s">
        <v>8</v>
      </c>
      <c r="K98" s="82"/>
      <c r="L98" s="38"/>
      <c r="R98" s="83"/>
      <c r="S98" s="82"/>
      <c r="AC98" s="83"/>
      <c r="AD98" s="82"/>
      <c r="AE98" s="38">
        <v>1</v>
      </c>
      <c r="AI98" s="83"/>
      <c r="AJ98" s="82">
        <v>1</v>
      </c>
      <c r="AK98" s="38">
        <v>1</v>
      </c>
      <c r="AO98" s="38">
        <v>1</v>
      </c>
      <c r="AQ98" s="83"/>
      <c r="AR98" s="82"/>
      <c r="AV98" s="83"/>
      <c r="AW98" s="95"/>
      <c r="AX98" s="35"/>
      <c r="AY98" s="96"/>
      <c r="BB98" s="38"/>
    </row>
    <row r="99" spans="1:54" ht="34.799999999999997" x14ac:dyDescent="0.5">
      <c r="A99" s="6" t="s">
        <v>258</v>
      </c>
      <c r="B99" s="6" t="s">
        <v>626</v>
      </c>
      <c r="C99" s="6"/>
      <c r="D99" s="6"/>
      <c r="E99" s="23" t="s">
        <v>259</v>
      </c>
      <c r="F99" s="45"/>
      <c r="G99" s="6"/>
      <c r="H99" s="6"/>
      <c r="I99" s="6" t="s">
        <v>260</v>
      </c>
      <c r="J99" s="3" t="s">
        <v>8</v>
      </c>
      <c r="K99" s="82"/>
      <c r="L99" s="38"/>
      <c r="R99" s="83"/>
      <c r="S99" s="82"/>
      <c r="Z99" s="38">
        <v>1</v>
      </c>
      <c r="AC99" s="83"/>
      <c r="AD99" s="82"/>
      <c r="AG99" s="38">
        <v>1</v>
      </c>
      <c r="AI99" s="83"/>
      <c r="AJ99" s="82"/>
      <c r="AQ99" s="83"/>
      <c r="AR99" s="82"/>
      <c r="AV99" s="83"/>
      <c r="AW99" s="95"/>
      <c r="AX99" s="35"/>
      <c r="AY99" s="96"/>
      <c r="BB99" s="38"/>
    </row>
    <row r="100" spans="1:54" ht="17.399999999999999" x14ac:dyDescent="0.5">
      <c r="A100" s="6" t="s">
        <v>261</v>
      </c>
      <c r="B100" s="6" t="s">
        <v>628</v>
      </c>
      <c r="C100" s="6"/>
      <c r="D100" s="6"/>
      <c r="E100" s="23" t="s">
        <v>262</v>
      </c>
      <c r="F100" s="45"/>
      <c r="G100" s="6"/>
      <c r="H100" s="6"/>
      <c r="I100" s="6" t="s">
        <v>263</v>
      </c>
      <c r="J100" s="3" t="s">
        <v>8</v>
      </c>
      <c r="K100" s="82"/>
      <c r="L100" s="38"/>
      <c r="R100" s="83"/>
      <c r="S100" s="82"/>
      <c r="AC100" s="83"/>
      <c r="AD100" s="82"/>
      <c r="AI100" s="83"/>
      <c r="AJ100" s="82"/>
      <c r="AQ100" s="83"/>
      <c r="AR100" s="82"/>
      <c r="AV100" s="83"/>
      <c r="AW100" s="95"/>
      <c r="AX100" s="35"/>
      <c r="AY100" s="96"/>
      <c r="BB100" s="38"/>
    </row>
    <row r="101" spans="1:54" ht="34.799999999999997" x14ac:dyDescent="0.5">
      <c r="A101" s="6" t="s">
        <v>264</v>
      </c>
      <c r="B101" s="6" t="s">
        <v>626</v>
      </c>
      <c r="C101" s="6"/>
      <c r="D101" s="6"/>
      <c r="E101" s="23" t="s">
        <v>88</v>
      </c>
      <c r="F101" s="45" t="s">
        <v>670</v>
      </c>
      <c r="G101" s="6"/>
      <c r="H101" s="6"/>
      <c r="I101" s="6" t="s">
        <v>265</v>
      </c>
      <c r="J101" s="3" t="s">
        <v>8</v>
      </c>
      <c r="K101" s="82"/>
      <c r="L101" s="38"/>
      <c r="R101" s="83"/>
      <c r="S101" s="82"/>
      <c r="AC101" s="83"/>
      <c r="AD101" s="82"/>
      <c r="AI101" s="83"/>
      <c r="AJ101" s="82"/>
      <c r="AQ101" s="83"/>
      <c r="AR101" s="82"/>
      <c r="AV101" s="83"/>
      <c r="AW101" s="95"/>
      <c r="AX101" s="35"/>
      <c r="AY101" s="96"/>
      <c r="BB101" s="38"/>
    </row>
    <row r="102" spans="1:54" ht="17.399999999999999" x14ac:dyDescent="0.5">
      <c r="A102" s="6" t="s">
        <v>266</v>
      </c>
      <c r="B102" s="6" t="s">
        <v>626</v>
      </c>
      <c r="C102" s="6"/>
      <c r="D102" s="6"/>
      <c r="E102" s="23" t="s">
        <v>88</v>
      </c>
      <c r="F102" s="45" t="s">
        <v>669</v>
      </c>
      <c r="G102" s="6"/>
      <c r="H102" s="6"/>
      <c r="I102" s="6" t="s">
        <v>267</v>
      </c>
      <c r="J102" s="3" t="s">
        <v>8</v>
      </c>
      <c r="K102" s="82"/>
      <c r="L102" s="38"/>
      <c r="R102" s="83"/>
      <c r="S102" s="82"/>
      <c r="AC102" s="83"/>
      <c r="AD102" s="82">
        <v>1</v>
      </c>
      <c r="AI102" s="83"/>
      <c r="AJ102" s="82"/>
      <c r="AL102" s="38">
        <v>1</v>
      </c>
      <c r="AO102" s="38">
        <v>1</v>
      </c>
      <c r="AQ102" s="83"/>
      <c r="AR102" s="82"/>
      <c r="AV102" s="83"/>
      <c r="AW102" s="95"/>
      <c r="AX102" s="35"/>
      <c r="AY102" s="96"/>
      <c r="BB102" s="38"/>
    </row>
    <row r="103" spans="1:54" ht="17.399999999999999" x14ac:dyDescent="0.5">
      <c r="A103" s="6" t="s">
        <v>268</v>
      </c>
      <c r="B103" s="6" t="s">
        <v>626</v>
      </c>
      <c r="C103" s="6"/>
      <c r="D103" s="6"/>
      <c r="E103" s="23" t="s">
        <v>256</v>
      </c>
      <c r="F103" s="45"/>
      <c r="G103" s="6"/>
      <c r="H103" s="6"/>
      <c r="I103" s="6" t="s">
        <v>267</v>
      </c>
      <c r="J103" s="3" t="s">
        <v>8</v>
      </c>
      <c r="K103" s="82"/>
      <c r="L103" s="38"/>
      <c r="R103" s="83"/>
      <c r="S103" s="82"/>
      <c r="AC103" s="83"/>
      <c r="AD103" s="82"/>
      <c r="AE103" s="38">
        <v>1</v>
      </c>
      <c r="AI103" s="83"/>
      <c r="AJ103" s="82">
        <v>1</v>
      </c>
      <c r="AK103" s="38">
        <v>1</v>
      </c>
      <c r="AO103" s="38">
        <v>1</v>
      </c>
      <c r="AQ103" s="83"/>
      <c r="AR103" s="82"/>
      <c r="AV103" s="83"/>
      <c r="AW103" s="95"/>
      <c r="AX103" s="35"/>
      <c r="AY103" s="96"/>
      <c r="BB103" s="38"/>
    </row>
    <row r="104" spans="1:54" ht="34.799999999999997" x14ac:dyDescent="0.5">
      <c r="A104" s="6"/>
      <c r="B104" s="6" t="s">
        <v>628</v>
      </c>
      <c r="C104" s="6"/>
      <c r="D104" s="6"/>
      <c r="E104" s="23" t="s">
        <v>663</v>
      </c>
      <c r="F104" s="45"/>
      <c r="G104" s="6"/>
      <c r="H104" s="6"/>
      <c r="I104" s="6"/>
      <c r="J104" s="3"/>
      <c r="K104" s="82"/>
      <c r="L104" s="38"/>
      <c r="R104" s="83"/>
      <c r="S104" s="82"/>
      <c r="AC104" s="83"/>
      <c r="AD104" s="82"/>
      <c r="AI104" s="83"/>
      <c r="AJ104" s="82"/>
      <c r="AQ104" s="83"/>
      <c r="AR104" s="82">
        <v>48</v>
      </c>
      <c r="AS104" s="38">
        <v>12</v>
      </c>
      <c r="AT104" s="38">
        <v>30</v>
      </c>
      <c r="AU104" s="38">
        <v>30</v>
      </c>
      <c r="AV104" s="83">
        <v>2</v>
      </c>
      <c r="AW104" s="95"/>
      <c r="AX104" s="35"/>
      <c r="AY104" s="96"/>
      <c r="BB104" s="38"/>
    </row>
    <row r="105" spans="1:54" ht="17.399999999999999" x14ac:dyDescent="0.5">
      <c r="A105" s="6"/>
      <c r="B105" s="6"/>
      <c r="C105" s="6"/>
      <c r="D105" s="6"/>
      <c r="E105" s="23"/>
      <c r="F105" s="45"/>
      <c r="G105" s="6"/>
      <c r="H105" s="6"/>
      <c r="I105" s="6"/>
      <c r="J105" s="3"/>
      <c r="K105" s="82"/>
      <c r="L105" s="38"/>
      <c r="R105" s="83"/>
      <c r="S105" s="82"/>
      <c r="AC105" s="83"/>
      <c r="AD105" s="82"/>
      <c r="AI105" s="83"/>
      <c r="AJ105" s="82"/>
      <c r="AQ105" s="83"/>
      <c r="AR105" s="82"/>
      <c r="AV105" s="83"/>
      <c r="AW105" s="95">
        <v>25</v>
      </c>
      <c r="AX105" s="35">
        <v>25</v>
      </c>
      <c r="AY105" s="96">
        <v>25</v>
      </c>
      <c r="BB105" s="38"/>
    </row>
    <row r="106" spans="1:54" ht="27" x14ac:dyDescent="0.3">
      <c r="E106" s="16" t="s">
        <v>606</v>
      </c>
      <c r="F106" s="27"/>
      <c r="G106" s="16"/>
      <c r="H106" s="16"/>
      <c r="K106" s="82"/>
      <c r="L106" s="38"/>
      <c r="R106" s="83"/>
      <c r="S106" s="82"/>
      <c r="AC106" s="83"/>
      <c r="AD106" s="82"/>
      <c r="AI106" s="83"/>
      <c r="AJ106" s="82"/>
      <c r="AQ106" s="83"/>
      <c r="AR106" s="82"/>
      <c r="AV106" s="83"/>
      <c r="AW106" s="93"/>
      <c r="AX106" s="30"/>
      <c r="AY106" s="94"/>
      <c r="BB106" s="38"/>
    </row>
    <row r="107" spans="1:54" ht="17.399999999999999" x14ac:dyDescent="0.5">
      <c r="A107" s="6" t="s">
        <v>347</v>
      </c>
      <c r="B107" s="6" t="s">
        <v>628</v>
      </c>
      <c r="C107" s="6"/>
      <c r="D107" s="6"/>
      <c r="E107" s="23" t="s">
        <v>348</v>
      </c>
      <c r="F107" s="45"/>
      <c r="G107" s="6"/>
      <c r="H107" s="6"/>
      <c r="I107" s="7" t="s">
        <v>349</v>
      </c>
      <c r="J107" s="3" t="s">
        <v>8</v>
      </c>
      <c r="K107" s="82"/>
      <c r="L107" s="38"/>
      <c r="Q107" s="38">
        <v>12</v>
      </c>
      <c r="R107" s="83">
        <v>3</v>
      </c>
      <c r="S107" s="82"/>
      <c r="AC107" s="83"/>
      <c r="AD107" s="82"/>
      <c r="AI107" s="83"/>
      <c r="AJ107" s="82"/>
      <c r="AQ107" s="83"/>
      <c r="AR107" s="82"/>
      <c r="AV107" s="83"/>
      <c r="AW107" s="95"/>
      <c r="AX107" s="35"/>
      <c r="AY107" s="96"/>
      <c r="BB107" s="38"/>
    </row>
    <row r="108" spans="1:54" ht="17.399999999999999" x14ac:dyDescent="0.5">
      <c r="A108" s="6" t="s">
        <v>350</v>
      </c>
      <c r="B108" s="6" t="s">
        <v>628</v>
      </c>
      <c r="C108" s="6"/>
      <c r="D108" s="6"/>
      <c r="E108" s="23" t="s">
        <v>351</v>
      </c>
      <c r="F108" s="45"/>
      <c r="G108" s="6"/>
      <c r="H108" s="6"/>
      <c r="I108" s="7" t="s">
        <v>352</v>
      </c>
      <c r="J108" s="3" t="s">
        <v>8</v>
      </c>
      <c r="K108" s="82"/>
      <c r="L108" s="38"/>
      <c r="R108" s="83"/>
      <c r="S108" s="82"/>
      <c r="AC108" s="83"/>
      <c r="AD108" s="82"/>
      <c r="AI108" s="83"/>
      <c r="AJ108" s="82"/>
      <c r="AQ108" s="83"/>
      <c r="AR108" s="82"/>
      <c r="AV108" s="83"/>
      <c r="AW108" s="95"/>
      <c r="AX108" s="35"/>
      <c r="AY108" s="96"/>
      <c r="BB108" s="38"/>
    </row>
    <row r="109" spans="1:54" ht="52.2" x14ac:dyDescent="0.5">
      <c r="A109" s="6" t="s">
        <v>353</v>
      </c>
      <c r="B109" s="6" t="s">
        <v>628</v>
      </c>
      <c r="C109" s="6"/>
      <c r="D109" s="6"/>
      <c r="E109" s="23" t="s">
        <v>354</v>
      </c>
      <c r="F109" s="45" t="s">
        <v>679</v>
      </c>
      <c r="G109" s="6"/>
      <c r="H109" s="6"/>
      <c r="I109" s="7" t="s">
        <v>355</v>
      </c>
      <c r="J109" s="3" t="s">
        <v>8</v>
      </c>
      <c r="K109" s="82"/>
      <c r="L109" s="38"/>
      <c r="M109" s="38">
        <v>70</v>
      </c>
      <c r="R109" s="83"/>
      <c r="S109" s="82"/>
      <c r="AC109" s="83"/>
      <c r="AD109" s="82"/>
      <c r="AI109" s="83"/>
      <c r="AJ109" s="82"/>
      <c r="AQ109" s="83"/>
      <c r="AR109" s="82"/>
      <c r="AV109" s="83"/>
      <c r="AW109" s="95"/>
      <c r="AX109" s="35"/>
      <c r="AY109" s="96"/>
      <c r="BB109" s="38"/>
    </row>
    <row r="110" spans="1:54" ht="17.399999999999999" x14ac:dyDescent="0.5">
      <c r="A110" s="6" t="s">
        <v>356</v>
      </c>
      <c r="B110" s="6" t="s">
        <v>628</v>
      </c>
      <c r="C110" s="6"/>
      <c r="D110" s="6"/>
      <c r="E110" s="23" t="s">
        <v>126</v>
      </c>
      <c r="F110" s="45"/>
      <c r="G110" s="6"/>
      <c r="H110" s="6"/>
      <c r="I110" s="7" t="s">
        <v>357</v>
      </c>
      <c r="J110" s="3" t="s">
        <v>8</v>
      </c>
      <c r="K110" s="82"/>
      <c r="L110" s="38"/>
      <c r="R110" s="83"/>
      <c r="S110" s="82"/>
      <c r="AC110" s="83"/>
      <c r="AD110" s="82"/>
      <c r="AI110" s="83"/>
      <c r="AJ110" s="82"/>
      <c r="AQ110" s="83"/>
      <c r="AR110" s="82"/>
      <c r="AV110" s="83"/>
      <c r="AW110" s="95"/>
      <c r="AX110" s="35"/>
      <c r="AY110" s="96"/>
      <c r="BB110" s="38"/>
    </row>
    <row r="111" spans="1:54" ht="17.399999999999999" x14ac:dyDescent="0.5">
      <c r="A111" s="6" t="s">
        <v>358</v>
      </c>
      <c r="B111" s="6" t="s">
        <v>626</v>
      </c>
      <c r="C111" s="55"/>
      <c r="D111" s="6"/>
      <c r="E111" s="23" t="s">
        <v>359</v>
      </c>
      <c r="F111" s="45" t="s">
        <v>678</v>
      </c>
      <c r="G111" s="6"/>
      <c r="H111" s="6"/>
      <c r="I111" s="7" t="s">
        <v>360</v>
      </c>
      <c r="J111" s="3" t="s">
        <v>8</v>
      </c>
      <c r="K111" s="82"/>
      <c r="L111" s="38"/>
      <c r="R111" s="83"/>
      <c r="S111" s="82"/>
      <c r="AB111" s="38">
        <v>30</v>
      </c>
      <c r="AC111" s="83"/>
      <c r="AD111" s="82"/>
      <c r="AI111" s="83"/>
      <c r="AJ111" s="82"/>
      <c r="AQ111" s="83"/>
      <c r="AR111" s="82"/>
      <c r="AV111" s="83"/>
      <c r="AW111" s="95"/>
      <c r="AX111" s="35"/>
      <c r="AY111" s="96"/>
      <c r="BB111" s="38"/>
    </row>
    <row r="112" spans="1:54" ht="17.399999999999999" x14ac:dyDescent="0.5">
      <c r="A112" s="6" t="s">
        <v>361</v>
      </c>
      <c r="B112" s="6" t="s">
        <v>626</v>
      </c>
      <c r="C112" s="6"/>
      <c r="D112" s="6"/>
      <c r="E112" s="23" t="s">
        <v>362</v>
      </c>
      <c r="F112" s="45" t="s">
        <v>680</v>
      </c>
      <c r="G112" s="6"/>
      <c r="H112" s="6"/>
      <c r="I112" s="7" t="s">
        <v>363</v>
      </c>
      <c r="J112" s="3" t="s">
        <v>8</v>
      </c>
      <c r="K112" s="82"/>
      <c r="L112" s="38"/>
      <c r="R112" s="83"/>
      <c r="S112" s="82"/>
      <c r="AC112" s="83"/>
      <c r="AD112" s="82"/>
      <c r="AI112" s="83"/>
      <c r="AJ112" s="82"/>
      <c r="AQ112" s="83"/>
      <c r="AR112" s="82"/>
      <c r="AV112" s="83"/>
      <c r="AW112" s="95"/>
      <c r="AX112" s="35"/>
      <c r="AY112" s="96"/>
      <c r="BB112" s="38"/>
    </row>
    <row r="113" spans="1:54" ht="17.399999999999999" x14ac:dyDescent="0.5">
      <c r="A113" s="6" t="s">
        <v>364</v>
      </c>
      <c r="B113" s="6" t="s">
        <v>626</v>
      </c>
      <c r="C113" s="6"/>
      <c r="D113" s="6"/>
      <c r="E113" s="23" t="s">
        <v>365</v>
      </c>
      <c r="F113" s="45"/>
      <c r="G113" s="6"/>
      <c r="H113" s="6"/>
      <c r="I113" s="7" t="s">
        <v>366</v>
      </c>
      <c r="J113" s="3" t="s">
        <v>8</v>
      </c>
      <c r="K113" s="82"/>
      <c r="L113" s="38"/>
      <c r="R113" s="83"/>
      <c r="S113" s="82"/>
      <c r="AC113" s="83"/>
      <c r="AD113" s="82"/>
      <c r="AI113" s="83"/>
      <c r="AJ113" s="82"/>
      <c r="AQ113" s="83">
        <v>5</v>
      </c>
      <c r="AR113" s="82"/>
      <c r="AV113" s="83"/>
      <c r="AW113" s="95"/>
      <c r="AX113" s="35"/>
      <c r="AY113" s="96"/>
      <c r="BB113" s="38"/>
    </row>
    <row r="114" spans="1:54" ht="34.799999999999997" x14ac:dyDescent="0.5">
      <c r="A114" s="6" t="s">
        <v>367</v>
      </c>
      <c r="B114" s="6" t="s">
        <v>626</v>
      </c>
      <c r="C114" s="6"/>
      <c r="D114" s="6"/>
      <c r="E114" s="23" t="s">
        <v>368</v>
      </c>
      <c r="F114" s="45"/>
      <c r="G114" s="6"/>
      <c r="H114" s="6"/>
      <c r="I114" s="7" t="s">
        <v>369</v>
      </c>
      <c r="J114" s="3" t="s">
        <v>8</v>
      </c>
      <c r="K114" s="82"/>
      <c r="L114" s="38"/>
      <c r="R114" s="83"/>
      <c r="S114" s="82"/>
      <c r="AC114" s="83"/>
      <c r="AD114" s="82">
        <v>1</v>
      </c>
      <c r="AE114" s="38">
        <v>1</v>
      </c>
      <c r="AI114" s="83">
        <v>1</v>
      </c>
      <c r="AJ114" s="82">
        <v>1</v>
      </c>
      <c r="AK114" s="38">
        <v>1</v>
      </c>
      <c r="AL114" s="38">
        <v>1</v>
      </c>
      <c r="AN114" s="38">
        <v>2</v>
      </c>
      <c r="AO114" s="38">
        <v>1</v>
      </c>
      <c r="AQ114" s="83"/>
      <c r="AR114" s="82"/>
      <c r="AV114" s="83"/>
      <c r="AW114" s="95"/>
      <c r="AX114" s="35"/>
      <c r="AY114" s="96"/>
      <c r="BB114" s="38"/>
    </row>
    <row r="115" spans="1:54" ht="17.399999999999999" x14ac:dyDescent="0.5">
      <c r="A115" s="6" t="s">
        <v>370</v>
      </c>
      <c r="B115" s="6" t="s">
        <v>626</v>
      </c>
      <c r="C115" s="6"/>
      <c r="D115" s="6"/>
      <c r="E115" s="23" t="s">
        <v>371</v>
      </c>
      <c r="F115" s="45"/>
      <c r="G115" s="6"/>
      <c r="H115" s="6"/>
      <c r="I115" s="7" t="s">
        <v>372</v>
      </c>
      <c r="J115" s="3" t="s">
        <v>8</v>
      </c>
      <c r="K115" s="82"/>
      <c r="L115" s="38"/>
      <c r="R115" s="83"/>
      <c r="S115" s="82"/>
      <c r="AC115" s="83"/>
      <c r="AD115" s="82"/>
      <c r="AE115" s="38">
        <v>1</v>
      </c>
      <c r="AI115" s="83"/>
      <c r="AJ115" s="82">
        <v>1</v>
      </c>
      <c r="AK115" s="38">
        <v>1</v>
      </c>
      <c r="AO115" s="38">
        <v>1</v>
      </c>
      <c r="AQ115" s="83"/>
      <c r="AR115" s="82"/>
      <c r="AV115" s="83"/>
      <c r="AW115" s="95"/>
      <c r="AX115" s="35"/>
      <c r="AY115" s="96"/>
      <c r="BB115" s="38"/>
    </row>
    <row r="116" spans="1:54" ht="17.399999999999999" x14ac:dyDescent="0.5">
      <c r="A116" s="6" t="s">
        <v>373</v>
      </c>
      <c r="B116" s="6" t="s">
        <v>626</v>
      </c>
      <c r="C116" s="6"/>
      <c r="D116" s="6"/>
      <c r="E116" s="23" t="s">
        <v>374</v>
      </c>
      <c r="F116" s="45"/>
      <c r="G116" s="6"/>
      <c r="H116" s="6"/>
      <c r="I116" s="7" t="s">
        <v>375</v>
      </c>
      <c r="J116" s="3" t="s">
        <v>8</v>
      </c>
      <c r="K116" s="82"/>
      <c r="L116" s="38"/>
      <c r="R116" s="83"/>
      <c r="S116" s="82"/>
      <c r="AC116" s="83"/>
      <c r="AD116" s="82">
        <v>1</v>
      </c>
      <c r="AI116" s="83"/>
      <c r="AJ116" s="82"/>
      <c r="AL116" s="38">
        <v>1</v>
      </c>
      <c r="AN116" s="38">
        <v>1</v>
      </c>
      <c r="AO116" s="38">
        <v>1</v>
      </c>
      <c r="AQ116" s="83"/>
      <c r="AR116" s="82"/>
      <c r="AV116" s="83"/>
      <c r="AW116" s="95"/>
      <c r="AX116" s="35"/>
      <c r="AY116" s="96"/>
      <c r="BB116" s="38"/>
    </row>
    <row r="117" spans="1:54" ht="17.399999999999999" x14ac:dyDescent="0.5">
      <c r="A117" s="6" t="s">
        <v>376</v>
      </c>
      <c r="B117" s="6" t="s">
        <v>626</v>
      </c>
      <c r="C117" s="6"/>
      <c r="D117" s="6"/>
      <c r="E117" s="23" t="s">
        <v>377</v>
      </c>
      <c r="F117" s="45"/>
      <c r="G117" s="6"/>
      <c r="H117" s="6"/>
      <c r="I117" s="7" t="s">
        <v>378</v>
      </c>
      <c r="J117" s="3" t="s">
        <v>8</v>
      </c>
      <c r="K117" s="82"/>
      <c r="L117" s="38"/>
      <c r="R117" s="83"/>
      <c r="S117" s="82"/>
      <c r="AC117" s="83"/>
      <c r="AD117" s="82"/>
      <c r="AI117" s="83"/>
      <c r="AJ117" s="82"/>
      <c r="AQ117" s="83"/>
      <c r="AR117" s="82"/>
      <c r="AV117" s="83"/>
      <c r="AW117" s="95"/>
      <c r="AX117" s="35"/>
      <c r="AY117" s="96"/>
      <c r="BB117" s="38"/>
    </row>
    <row r="118" spans="1:54" ht="17.399999999999999" x14ac:dyDescent="0.5">
      <c r="A118" s="6" t="s">
        <v>379</v>
      </c>
      <c r="B118" s="6" t="s">
        <v>626</v>
      </c>
      <c r="C118" s="6"/>
      <c r="D118" s="6"/>
      <c r="E118" s="23" t="s">
        <v>380</v>
      </c>
      <c r="F118" s="45"/>
      <c r="G118" s="6"/>
      <c r="H118" s="6"/>
      <c r="I118" s="7" t="s">
        <v>381</v>
      </c>
      <c r="J118" s="3" t="s">
        <v>8</v>
      </c>
      <c r="K118" s="82"/>
      <c r="L118" s="38"/>
      <c r="R118" s="83"/>
      <c r="S118" s="82"/>
      <c r="AC118" s="83"/>
      <c r="AD118" s="82"/>
      <c r="AI118" s="83"/>
      <c r="AJ118" s="82"/>
      <c r="AQ118" s="83"/>
      <c r="AR118" s="82"/>
      <c r="AV118" s="83"/>
      <c r="AW118" s="95"/>
      <c r="AX118" s="35"/>
      <c r="AY118" s="96"/>
      <c r="BB118" s="38"/>
    </row>
    <row r="119" spans="1:54" ht="17.399999999999999" x14ac:dyDescent="0.5">
      <c r="A119" s="6" t="s">
        <v>382</v>
      </c>
      <c r="B119" s="6" t="s">
        <v>628</v>
      </c>
      <c r="C119" s="6"/>
      <c r="D119" s="6"/>
      <c r="E119" s="23" t="s">
        <v>383</v>
      </c>
      <c r="F119" s="45"/>
      <c r="G119" s="6"/>
      <c r="H119" s="6"/>
      <c r="I119" s="7" t="s">
        <v>384</v>
      </c>
      <c r="J119" s="3" t="s">
        <v>8</v>
      </c>
      <c r="K119" s="82"/>
      <c r="L119" s="38"/>
      <c r="R119" s="83"/>
      <c r="S119" s="82"/>
      <c r="AC119" s="83"/>
      <c r="AD119" s="82">
        <v>2</v>
      </c>
      <c r="AI119" s="83"/>
      <c r="AJ119" s="82"/>
      <c r="AL119" s="38">
        <v>1</v>
      </c>
      <c r="AM119" s="38">
        <v>1</v>
      </c>
      <c r="AO119" s="38">
        <v>1</v>
      </c>
      <c r="AQ119" s="83"/>
      <c r="AR119" s="82"/>
      <c r="AV119" s="83"/>
      <c r="AW119" s="95"/>
      <c r="AX119" s="35"/>
      <c r="AY119" s="96"/>
      <c r="BB119" s="38"/>
    </row>
    <row r="120" spans="1:54" ht="17.399999999999999" x14ac:dyDescent="0.5">
      <c r="A120" s="6" t="s">
        <v>385</v>
      </c>
      <c r="B120" s="6" t="s">
        <v>628</v>
      </c>
      <c r="C120" s="6"/>
      <c r="D120" s="6"/>
      <c r="E120" s="23" t="s">
        <v>386</v>
      </c>
      <c r="F120" s="45"/>
      <c r="G120" s="6"/>
      <c r="H120" s="6"/>
      <c r="I120" s="7" t="s">
        <v>387</v>
      </c>
      <c r="J120" s="3" t="s">
        <v>8</v>
      </c>
      <c r="K120" s="82"/>
      <c r="L120" s="38"/>
      <c r="R120" s="83"/>
      <c r="S120" s="82"/>
      <c r="AC120" s="83"/>
      <c r="AD120" s="82"/>
      <c r="AF120" s="38">
        <v>1</v>
      </c>
      <c r="AI120" s="83"/>
      <c r="AJ120" s="82"/>
      <c r="AQ120" s="83"/>
      <c r="AR120" s="82"/>
      <c r="AV120" s="83"/>
      <c r="AW120" s="95"/>
      <c r="AX120" s="35"/>
      <c r="AY120" s="96"/>
      <c r="BB120" s="38"/>
    </row>
    <row r="121" spans="1:54" ht="17.399999999999999" x14ac:dyDescent="0.5">
      <c r="A121" s="6" t="s">
        <v>388</v>
      </c>
      <c r="B121" s="6" t="s">
        <v>628</v>
      </c>
      <c r="C121" s="6"/>
      <c r="D121" s="6"/>
      <c r="E121" s="23" t="s">
        <v>389</v>
      </c>
      <c r="F121" s="45"/>
      <c r="G121" s="6"/>
      <c r="H121" s="6"/>
      <c r="I121" s="7" t="s">
        <v>257</v>
      </c>
      <c r="J121" s="3" t="s">
        <v>8</v>
      </c>
      <c r="K121" s="82"/>
      <c r="L121" s="38"/>
      <c r="R121" s="83"/>
      <c r="S121" s="82"/>
      <c r="AC121" s="83"/>
      <c r="AD121" s="82"/>
      <c r="AE121" s="38">
        <v>1</v>
      </c>
      <c r="AI121" s="83"/>
      <c r="AJ121" s="82">
        <v>1</v>
      </c>
      <c r="AK121" s="38">
        <v>1</v>
      </c>
      <c r="AN121" s="38">
        <v>1</v>
      </c>
      <c r="AQ121" s="83"/>
      <c r="AR121" s="82"/>
      <c r="AV121" s="83"/>
      <c r="AW121" s="95"/>
      <c r="AX121" s="35"/>
      <c r="AY121" s="96"/>
      <c r="BB121" s="38"/>
    </row>
    <row r="122" spans="1:54" ht="17.399999999999999" x14ac:dyDescent="0.5">
      <c r="A122" s="6" t="s">
        <v>390</v>
      </c>
      <c r="B122" s="6" t="s">
        <v>628</v>
      </c>
      <c r="C122" s="6"/>
      <c r="D122" s="6"/>
      <c r="E122" s="23" t="s">
        <v>240</v>
      </c>
      <c r="F122" s="45"/>
      <c r="G122" s="6"/>
      <c r="H122" s="6"/>
      <c r="I122" s="7" t="s">
        <v>391</v>
      </c>
      <c r="J122" s="3" t="s">
        <v>8</v>
      </c>
      <c r="K122" s="82"/>
      <c r="L122" s="38"/>
      <c r="R122" s="83"/>
      <c r="S122" s="82"/>
      <c r="AC122" s="83"/>
      <c r="AD122" s="82">
        <v>1</v>
      </c>
      <c r="AE122" s="38">
        <v>1</v>
      </c>
      <c r="AI122" s="83"/>
      <c r="AJ122" s="82">
        <v>1</v>
      </c>
      <c r="AK122" s="38">
        <v>1</v>
      </c>
      <c r="AL122" s="38">
        <v>1</v>
      </c>
      <c r="AN122" s="38">
        <v>1</v>
      </c>
      <c r="AO122" s="38">
        <v>1</v>
      </c>
      <c r="AP122" s="38">
        <v>1</v>
      </c>
      <c r="AQ122" s="83"/>
      <c r="AR122" s="82"/>
      <c r="AV122" s="83"/>
      <c r="AW122" s="95"/>
      <c r="AX122" s="35"/>
      <c r="AY122" s="96"/>
      <c r="BB122" s="38"/>
    </row>
    <row r="123" spans="1:54" ht="17.399999999999999" x14ac:dyDescent="0.5">
      <c r="A123" s="6" t="s">
        <v>392</v>
      </c>
      <c r="B123" s="6" t="s">
        <v>628</v>
      </c>
      <c r="C123" s="6"/>
      <c r="D123" s="6"/>
      <c r="E123" s="23" t="s">
        <v>393</v>
      </c>
      <c r="F123" s="45"/>
      <c r="G123" s="6"/>
      <c r="H123" s="6"/>
      <c r="I123" s="7" t="s">
        <v>394</v>
      </c>
      <c r="J123" s="3" t="s">
        <v>8</v>
      </c>
      <c r="K123" s="82"/>
      <c r="L123" s="38"/>
      <c r="R123" s="83"/>
      <c r="S123" s="82"/>
      <c r="AC123" s="83"/>
      <c r="AD123" s="82">
        <v>2</v>
      </c>
      <c r="AI123" s="83"/>
      <c r="AJ123" s="82"/>
      <c r="AL123" s="38">
        <v>1</v>
      </c>
      <c r="AM123" s="38">
        <v>1</v>
      </c>
      <c r="AO123" s="38">
        <v>1</v>
      </c>
      <c r="AQ123" s="83"/>
      <c r="AR123" s="82"/>
      <c r="AV123" s="83"/>
      <c r="AW123" s="95"/>
      <c r="AX123" s="35"/>
      <c r="AY123" s="96"/>
      <c r="BB123" s="38"/>
    </row>
    <row r="124" spans="1:54" ht="17.399999999999999" x14ac:dyDescent="0.5">
      <c r="A124" s="6" t="s">
        <v>395</v>
      </c>
      <c r="B124" s="6" t="s">
        <v>628</v>
      </c>
      <c r="C124" s="6"/>
      <c r="D124" s="6"/>
      <c r="E124" s="23" t="s">
        <v>396</v>
      </c>
      <c r="F124" s="45"/>
      <c r="G124" s="6"/>
      <c r="H124" s="6"/>
      <c r="I124" s="7" t="s">
        <v>251</v>
      </c>
      <c r="J124" s="3" t="s">
        <v>8</v>
      </c>
      <c r="K124" s="82"/>
      <c r="L124" s="38"/>
      <c r="R124" s="83"/>
      <c r="S124" s="82"/>
      <c r="AC124" s="83"/>
      <c r="AD124" s="82"/>
      <c r="AE124" s="38">
        <v>1</v>
      </c>
      <c r="AI124" s="83"/>
      <c r="AJ124" s="82">
        <v>1</v>
      </c>
      <c r="AK124" s="38">
        <v>1</v>
      </c>
      <c r="AO124" s="38">
        <v>1</v>
      </c>
      <c r="AQ124" s="83"/>
      <c r="AR124" s="82"/>
      <c r="AV124" s="83"/>
      <c r="AW124" s="95"/>
      <c r="AX124" s="35"/>
      <c r="AY124" s="96"/>
      <c r="BB124" s="38"/>
    </row>
    <row r="125" spans="1:54" ht="17.399999999999999" x14ac:dyDescent="0.5">
      <c r="A125" s="6" t="s">
        <v>397</v>
      </c>
      <c r="B125" s="6" t="s">
        <v>626</v>
      </c>
      <c r="C125" s="6"/>
      <c r="D125" s="6"/>
      <c r="E125" s="23" t="s">
        <v>126</v>
      </c>
      <c r="F125" s="45"/>
      <c r="G125" s="6"/>
      <c r="H125" s="6"/>
      <c r="I125" s="7" t="s">
        <v>398</v>
      </c>
      <c r="J125" s="3" t="s">
        <v>8</v>
      </c>
      <c r="K125" s="82"/>
      <c r="L125" s="38"/>
      <c r="R125" s="83"/>
      <c r="S125" s="82"/>
      <c r="AC125" s="83"/>
      <c r="AD125" s="82"/>
      <c r="AI125" s="83"/>
      <c r="AJ125" s="82"/>
      <c r="AQ125" s="83"/>
      <c r="AR125" s="82"/>
      <c r="AV125" s="83"/>
      <c r="AW125" s="95"/>
      <c r="AX125" s="35"/>
      <c r="AY125" s="96"/>
      <c r="BB125" s="38"/>
    </row>
    <row r="126" spans="1:54" ht="17.399999999999999" x14ac:dyDescent="0.5">
      <c r="A126" s="6" t="s">
        <v>399</v>
      </c>
      <c r="B126" s="6" t="s">
        <v>626</v>
      </c>
      <c r="C126" s="6"/>
      <c r="D126" s="6"/>
      <c r="E126" s="23" t="s">
        <v>400</v>
      </c>
      <c r="F126" s="45"/>
      <c r="G126" s="6"/>
      <c r="H126" s="6"/>
      <c r="I126" s="7" t="s">
        <v>401</v>
      </c>
      <c r="J126" s="3" t="s">
        <v>8</v>
      </c>
      <c r="K126" s="82"/>
      <c r="L126" s="38">
        <v>12</v>
      </c>
      <c r="P126" s="38">
        <v>2</v>
      </c>
      <c r="R126" s="83"/>
      <c r="S126" s="82"/>
      <c r="AC126" s="83"/>
      <c r="AD126" s="82"/>
      <c r="AI126" s="83"/>
      <c r="AJ126" s="82"/>
      <c r="AQ126" s="83"/>
      <c r="AR126" s="82"/>
      <c r="AV126" s="83"/>
      <c r="AW126" s="95"/>
      <c r="AX126" s="35"/>
      <c r="AY126" s="96"/>
      <c r="BB126" s="38"/>
    </row>
    <row r="127" spans="1:54" ht="34.799999999999997" x14ac:dyDescent="0.5">
      <c r="A127" s="6" t="s">
        <v>402</v>
      </c>
      <c r="B127" s="6" t="s">
        <v>626</v>
      </c>
      <c r="C127" s="6"/>
      <c r="D127" s="6"/>
      <c r="E127" s="23" t="s">
        <v>677</v>
      </c>
      <c r="F127" s="45"/>
      <c r="G127" s="6"/>
      <c r="H127" s="6"/>
      <c r="I127" s="7" t="s">
        <v>403</v>
      </c>
      <c r="J127" s="3" t="s">
        <v>8</v>
      </c>
      <c r="K127" s="82"/>
      <c r="L127" s="38">
        <v>12</v>
      </c>
      <c r="P127" s="38">
        <v>2</v>
      </c>
      <c r="R127" s="83"/>
      <c r="S127" s="82"/>
      <c r="AC127" s="83">
        <v>2</v>
      </c>
      <c r="AD127" s="82"/>
      <c r="AI127" s="83"/>
      <c r="AJ127" s="82"/>
      <c r="AQ127" s="83"/>
      <c r="AR127" s="82"/>
      <c r="AV127" s="83"/>
      <c r="AW127" s="95"/>
      <c r="AX127" s="35"/>
      <c r="AY127" s="96"/>
      <c r="BB127" s="38"/>
    </row>
    <row r="128" spans="1:54" ht="17.399999999999999" x14ac:dyDescent="0.5">
      <c r="A128" s="6" t="s">
        <v>404</v>
      </c>
      <c r="B128" s="6" t="s">
        <v>626</v>
      </c>
      <c r="C128" s="6"/>
      <c r="D128" s="6"/>
      <c r="E128" s="23" t="s">
        <v>351</v>
      </c>
      <c r="F128" s="45"/>
      <c r="G128" s="6"/>
      <c r="H128" s="6"/>
      <c r="I128" s="7" t="s">
        <v>405</v>
      </c>
      <c r="J128" s="3" t="s">
        <v>8</v>
      </c>
      <c r="K128" s="82"/>
      <c r="L128" s="38"/>
      <c r="R128" s="83"/>
      <c r="S128" s="82"/>
      <c r="AC128" s="83"/>
      <c r="AD128" s="82"/>
      <c r="AI128" s="83"/>
      <c r="AJ128" s="82"/>
      <c r="AQ128" s="83"/>
      <c r="AR128" s="82"/>
      <c r="AV128" s="83"/>
      <c r="AW128" s="95"/>
      <c r="AX128" s="35"/>
      <c r="AY128" s="96"/>
      <c r="BB128" s="38"/>
    </row>
    <row r="129" spans="1:54" ht="17.399999999999999" x14ac:dyDescent="0.5">
      <c r="A129" s="6" t="s">
        <v>406</v>
      </c>
      <c r="B129" s="6" t="s">
        <v>626</v>
      </c>
      <c r="C129" s="6"/>
      <c r="D129" s="6"/>
      <c r="E129" s="23" t="s">
        <v>407</v>
      </c>
      <c r="F129" s="45"/>
      <c r="G129" s="6"/>
      <c r="H129" s="6"/>
      <c r="I129" s="7" t="s">
        <v>408</v>
      </c>
      <c r="J129" s="3" t="s">
        <v>8</v>
      </c>
      <c r="K129" s="82"/>
      <c r="L129" s="38">
        <v>12</v>
      </c>
      <c r="R129" s="83"/>
      <c r="S129" s="82"/>
      <c r="AA129" s="38">
        <v>12</v>
      </c>
      <c r="AC129" s="83"/>
      <c r="AD129" s="82"/>
      <c r="AI129" s="83"/>
      <c r="AJ129" s="82"/>
      <c r="AQ129" s="83"/>
      <c r="AR129" s="82"/>
      <c r="AV129" s="83"/>
      <c r="AW129" s="95"/>
      <c r="AX129" s="35"/>
      <c r="AY129" s="96"/>
      <c r="BB129" s="38"/>
    </row>
    <row r="130" spans="1:54" ht="17.399999999999999" x14ac:dyDescent="0.5">
      <c r="A130" s="6" t="s">
        <v>409</v>
      </c>
      <c r="B130" s="6" t="s">
        <v>626</v>
      </c>
      <c r="C130" s="6"/>
      <c r="D130" s="6"/>
      <c r="E130" s="23" t="s">
        <v>410</v>
      </c>
      <c r="F130" s="45"/>
      <c r="G130" s="6"/>
      <c r="H130" s="6"/>
      <c r="I130" s="7" t="s">
        <v>411</v>
      </c>
      <c r="J130" s="3" t="s">
        <v>8</v>
      </c>
      <c r="K130" s="82"/>
      <c r="L130" s="38">
        <v>12</v>
      </c>
      <c r="R130" s="83"/>
      <c r="S130" s="82"/>
      <c r="AA130" s="38">
        <v>12</v>
      </c>
      <c r="AC130" s="83"/>
      <c r="AD130" s="82"/>
      <c r="AI130" s="83"/>
      <c r="AJ130" s="82"/>
      <c r="AQ130" s="83"/>
      <c r="AR130" s="82"/>
      <c r="AV130" s="83"/>
      <c r="AW130" s="95"/>
      <c r="AX130" s="35"/>
      <c r="AY130" s="96"/>
      <c r="BB130" s="38"/>
    </row>
    <row r="131" spans="1:54" ht="17.399999999999999" x14ac:dyDescent="0.5">
      <c r="A131" s="6" t="s">
        <v>412</v>
      </c>
      <c r="B131" s="6" t="s">
        <v>626</v>
      </c>
      <c r="C131" s="6"/>
      <c r="D131" s="6"/>
      <c r="E131" s="23" t="s">
        <v>413</v>
      </c>
      <c r="F131" s="45"/>
      <c r="G131" s="6"/>
      <c r="H131" s="6"/>
      <c r="I131" s="7" t="s">
        <v>414</v>
      </c>
      <c r="J131" s="3" t="s">
        <v>8</v>
      </c>
      <c r="K131" s="82"/>
      <c r="L131" s="38"/>
      <c r="R131" s="83"/>
      <c r="S131" s="82"/>
      <c r="AC131" s="83"/>
      <c r="AD131" s="82"/>
      <c r="AI131" s="83"/>
      <c r="AJ131" s="82"/>
      <c r="AQ131" s="83"/>
      <c r="AR131" s="82"/>
      <c r="AV131" s="83"/>
      <c r="AW131" s="95"/>
      <c r="AX131" s="35"/>
      <c r="AY131" s="96"/>
      <c r="BB131" s="38"/>
    </row>
    <row r="132" spans="1:54" ht="17.399999999999999" x14ac:dyDescent="0.5">
      <c r="A132" s="6" t="s">
        <v>415</v>
      </c>
      <c r="B132" s="6" t="s">
        <v>626</v>
      </c>
      <c r="C132" s="6"/>
      <c r="D132" s="6"/>
      <c r="E132" s="23" t="s">
        <v>664</v>
      </c>
      <c r="F132" s="45"/>
      <c r="G132" s="6"/>
      <c r="H132" s="6"/>
      <c r="I132" s="7" t="s">
        <v>416</v>
      </c>
      <c r="J132" s="3" t="s">
        <v>8</v>
      </c>
      <c r="K132" s="82"/>
      <c r="L132" s="38"/>
      <c r="R132" s="83"/>
      <c r="S132" s="82"/>
      <c r="AC132" s="83"/>
      <c r="AD132" s="82">
        <v>1</v>
      </c>
      <c r="AI132" s="83"/>
      <c r="AJ132" s="82"/>
      <c r="AL132" s="38">
        <v>1</v>
      </c>
      <c r="AO132" s="38">
        <v>1</v>
      </c>
      <c r="AQ132" s="83"/>
      <c r="AR132" s="82"/>
      <c r="AV132" s="83"/>
      <c r="AW132" s="95"/>
      <c r="AX132" s="35"/>
      <c r="AY132" s="96"/>
      <c r="BB132" s="38"/>
    </row>
    <row r="133" spans="1:54" ht="17.399999999999999" x14ac:dyDescent="0.5">
      <c r="A133" s="6" t="s">
        <v>417</v>
      </c>
      <c r="B133" s="6" t="s">
        <v>626</v>
      </c>
      <c r="C133" s="6"/>
      <c r="D133" s="6"/>
      <c r="E133" s="23" t="s">
        <v>418</v>
      </c>
      <c r="F133" s="45"/>
      <c r="G133" s="6"/>
      <c r="H133" s="6"/>
      <c r="I133" s="7" t="s">
        <v>419</v>
      </c>
      <c r="J133" s="3" t="s">
        <v>8</v>
      </c>
      <c r="K133" s="82"/>
      <c r="L133" s="38"/>
      <c r="R133" s="83"/>
      <c r="S133" s="82"/>
      <c r="AC133" s="83"/>
      <c r="AD133" s="82"/>
      <c r="AE133" s="38">
        <v>1</v>
      </c>
      <c r="AI133" s="83"/>
      <c r="AJ133" s="82">
        <v>1</v>
      </c>
      <c r="AK133" s="38">
        <v>1</v>
      </c>
      <c r="AN133" s="38">
        <v>1</v>
      </c>
      <c r="AO133" s="38">
        <v>1</v>
      </c>
      <c r="AQ133" s="83"/>
      <c r="AR133" s="82"/>
      <c r="AV133" s="83"/>
      <c r="AW133" s="95"/>
      <c r="AX133" s="35"/>
      <c r="AY133" s="96"/>
      <c r="BB133" s="38"/>
    </row>
    <row r="134" spans="1:54" ht="17.399999999999999" x14ac:dyDescent="0.5">
      <c r="A134" s="6" t="s">
        <v>420</v>
      </c>
      <c r="B134" s="6" t="s">
        <v>626</v>
      </c>
      <c r="C134" s="6"/>
      <c r="D134" s="6"/>
      <c r="E134" s="23" t="s">
        <v>421</v>
      </c>
      <c r="F134" s="45"/>
      <c r="G134" s="6"/>
      <c r="H134" s="6"/>
      <c r="I134" s="7" t="s">
        <v>422</v>
      </c>
      <c r="J134" s="3" t="s">
        <v>8</v>
      </c>
      <c r="K134" s="82"/>
      <c r="L134" s="38"/>
      <c r="R134" s="83"/>
      <c r="S134" s="82"/>
      <c r="AC134" s="83"/>
      <c r="AD134" s="82"/>
      <c r="AI134" s="83">
        <v>1</v>
      </c>
      <c r="AJ134" s="82"/>
      <c r="AN134" s="38">
        <v>2</v>
      </c>
      <c r="AQ134" s="83"/>
      <c r="AR134" s="82"/>
      <c r="AV134" s="83"/>
      <c r="AW134" s="95"/>
      <c r="AX134" s="35"/>
      <c r="AY134" s="96"/>
      <c r="BB134" s="38"/>
    </row>
    <row r="135" spans="1:54" ht="17.399999999999999" x14ac:dyDescent="0.5">
      <c r="A135" s="6" t="s">
        <v>423</v>
      </c>
      <c r="B135" s="6" t="s">
        <v>626</v>
      </c>
      <c r="C135" s="6"/>
      <c r="D135" s="6"/>
      <c r="E135" s="23" t="s">
        <v>418</v>
      </c>
      <c r="F135" s="45"/>
      <c r="G135" s="6"/>
      <c r="H135" s="6"/>
      <c r="I135" s="7" t="s">
        <v>419</v>
      </c>
      <c r="J135" s="3" t="s">
        <v>8</v>
      </c>
      <c r="K135" s="82"/>
      <c r="L135" s="38"/>
      <c r="R135" s="83"/>
      <c r="S135" s="82"/>
      <c r="AC135" s="83"/>
      <c r="AD135" s="82"/>
      <c r="AE135" s="38">
        <v>1</v>
      </c>
      <c r="AI135" s="83"/>
      <c r="AJ135" s="82">
        <v>1</v>
      </c>
      <c r="AK135" s="38">
        <v>1</v>
      </c>
      <c r="AN135" s="38">
        <v>1</v>
      </c>
      <c r="AO135" s="38">
        <v>1</v>
      </c>
      <c r="AQ135" s="83"/>
      <c r="AR135" s="82"/>
      <c r="AV135" s="83"/>
      <c r="AW135" s="95"/>
      <c r="AX135" s="35"/>
      <c r="AY135" s="96"/>
      <c r="BB135" s="38"/>
    </row>
    <row r="136" spans="1:54" ht="17.399999999999999" x14ac:dyDescent="0.5">
      <c r="A136" s="6" t="s">
        <v>424</v>
      </c>
      <c r="B136" s="6" t="s">
        <v>626</v>
      </c>
      <c r="C136" s="6"/>
      <c r="D136" s="6"/>
      <c r="E136" s="23" t="s">
        <v>421</v>
      </c>
      <c r="F136" s="45"/>
      <c r="G136" s="6"/>
      <c r="H136" s="6"/>
      <c r="I136" s="7" t="s">
        <v>422</v>
      </c>
      <c r="J136" s="3" t="s">
        <v>8</v>
      </c>
      <c r="K136" s="82"/>
      <c r="L136" s="38"/>
      <c r="R136" s="83"/>
      <c r="S136" s="82"/>
      <c r="AC136" s="83"/>
      <c r="AD136" s="82"/>
      <c r="AI136" s="83">
        <v>1</v>
      </c>
      <c r="AJ136" s="82"/>
      <c r="AN136" s="38">
        <v>2</v>
      </c>
      <c r="AQ136" s="83"/>
      <c r="AR136" s="82"/>
      <c r="AV136" s="83"/>
      <c r="AW136" s="95"/>
      <c r="AX136" s="35"/>
      <c r="AY136" s="96"/>
      <c r="BB136" s="38"/>
    </row>
    <row r="137" spans="1:54" ht="17.399999999999999" x14ac:dyDescent="0.5">
      <c r="A137" s="6" t="s">
        <v>425</v>
      </c>
      <c r="B137" s="6" t="s">
        <v>626</v>
      </c>
      <c r="C137" s="6"/>
      <c r="D137" s="6"/>
      <c r="E137" s="23" t="s">
        <v>674</v>
      </c>
      <c r="F137" s="45"/>
      <c r="G137" s="6"/>
      <c r="H137" s="6"/>
      <c r="I137" s="7" t="s">
        <v>426</v>
      </c>
      <c r="J137" s="3" t="s">
        <v>8</v>
      </c>
      <c r="K137" s="82"/>
      <c r="L137" s="38"/>
      <c r="R137" s="83"/>
      <c r="S137" s="82"/>
      <c r="AC137" s="83"/>
      <c r="AD137" s="82">
        <v>1</v>
      </c>
      <c r="AI137" s="83"/>
      <c r="AJ137" s="82"/>
      <c r="AL137" s="38">
        <v>1</v>
      </c>
      <c r="AO137" s="38">
        <v>1</v>
      </c>
      <c r="AQ137" s="83"/>
      <c r="AR137" s="82"/>
      <c r="AV137" s="83"/>
      <c r="AW137" s="95"/>
      <c r="AX137" s="35"/>
      <c r="AY137" s="96"/>
      <c r="BB137" s="38"/>
    </row>
    <row r="138" spans="1:54" ht="17.399999999999999" x14ac:dyDescent="0.5">
      <c r="A138" s="6" t="s">
        <v>427</v>
      </c>
      <c r="B138" s="6" t="s">
        <v>626</v>
      </c>
      <c r="C138" s="6"/>
      <c r="D138" s="6"/>
      <c r="E138" s="23" t="s">
        <v>240</v>
      </c>
      <c r="F138" s="45"/>
      <c r="G138" s="6"/>
      <c r="H138" s="6"/>
      <c r="I138" s="7" t="s">
        <v>428</v>
      </c>
      <c r="J138" s="3" t="s">
        <v>8</v>
      </c>
      <c r="K138" s="82"/>
      <c r="L138" s="38"/>
      <c r="R138" s="83"/>
      <c r="S138" s="82"/>
      <c r="AC138" s="83"/>
      <c r="AD138" s="82">
        <v>1</v>
      </c>
      <c r="AE138" s="38">
        <v>1</v>
      </c>
      <c r="AI138" s="83"/>
      <c r="AJ138" s="82">
        <v>1</v>
      </c>
      <c r="AK138" s="38">
        <v>1</v>
      </c>
      <c r="AL138" s="38">
        <v>1</v>
      </c>
      <c r="AN138" s="38">
        <v>1</v>
      </c>
      <c r="AO138" s="38">
        <v>1</v>
      </c>
      <c r="AP138" s="38">
        <v>1</v>
      </c>
      <c r="AQ138" s="83"/>
      <c r="AR138" s="82"/>
      <c r="AV138" s="83"/>
      <c r="AW138" s="95"/>
      <c r="AX138" s="35"/>
      <c r="AY138" s="96"/>
      <c r="BB138" s="38"/>
    </row>
    <row r="139" spans="1:54" ht="17.399999999999999" x14ac:dyDescent="0.5">
      <c r="A139" s="6" t="s">
        <v>429</v>
      </c>
      <c r="B139" s="6" t="s">
        <v>626</v>
      </c>
      <c r="C139" s="6"/>
      <c r="D139" s="6"/>
      <c r="E139" s="23" t="s">
        <v>175</v>
      </c>
      <c r="F139" s="45"/>
      <c r="G139" s="6"/>
      <c r="H139" s="6"/>
      <c r="I139" s="7" t="s">
        <v>430</v>
      </c>
      <c r="J139" s="3" t="s">
        <v>8</v>
      </c>
      <c r="K139" s="82"/>
      <c r="L139" s="38"/>
      <c r="R139" s="83"/>
      <c r="S139" s="82"/>
      <c r="Z139" s="38">
        <v>1</v>
      </c>
      <c r="AC139" s="83"/>
      <c r="AD139" s="82"/>
      <c r="AG139" s="38">
        <v>1</v>
      </c>
      <c r="AI139" s="83"/>
      <c r="AJ139" s="82"/>
      <c r="AQ139" s="83"/>
      <c r="AR139" s="82"/>
      <c r="AV139" s="83"/>
      <c r="AW139" s="95"/>
      <c r="AX139" s="35"/>
      <c r="AY139" s="96"/>
      <c r="BB139" s="38"/>
    </row>
    <row r="140" spans="1:54" ht="17.399999999999999" x14ac:dyDescent="0.5">
      <c r="A140" s="6" t="s">
        <v>431</v>
      </c>
      <c r="B140" s="6" t="s">
        <v>628</v>
      </c>
      <c r="C140" s="6"/>
      <c r="D140" s="6"/>
      <c r="E140" s="23" t="s">
        <v>432</v>
      </c>
      <c r="F140" s="45"/>
      <c r="G140" s="6"/>
      <c r="H140" s="6"/>
      <c r="I140" s="7" t="s">
        <v>433</v>
      </c>
      <c r="J140" s="3" t="s">
        <v>8</v>
      </c>
      <c r="K140" s="82"/>
      <c r="L140" s="38"/>
      <c r="R140" s="83"/>
      <c r="S140" s="82"/>
      <c r="AC140" s="83"/>
      <c r="AD140" s="82">
        <v>2</v>
      </c>
      <c r="AI140" s="83"/>
      <c r="AJ140" s="82"/>
      <c r="AL140" s="38">
        <v>1</v>
      </c>
      <c r="AM140" s="38">
        <v>1</v>
      </c>
      <c r="AO140" s="38">
        <v>1</v>
      </c>
      <c r="AQ140" s="83"/>
      <c r="AR140" s="82"/>
      <c r="AV140" s="83"/>
      <c r="AW140" s="95"/>
      <c r="AX140" s="35"/>
      <c r="AY140" s="96"/>
      <c r="BB140" s="38"/>
    </row>
    <row r="141" spans="1:54" ht="19.2" customHeight="1" x14ac:dyDescent="0.5">
      <c r="A141" s="6" t="s">
        <v>434</v>
      </c>
      <c r="B141" s="6" t="s">
        <v>626</v>
      </c>
      <c r="C141" s="6"/>
      <c r="D141" s="6"/>
      <c r="E141" s="23" t="s">
        <v>210</v>
      </c>
      <c r="F141" s="45"/>
      <c r="G141" s="6"/>
      <c r="H141" s="6"/>
      <c r="I141" s="7" t="s">
        <v>435</v>
      </c>
      <c r="J141" s="3" t="s">
        <v>8</v>
      </c>
      <c r="K141" s="82"/>
      <c r="L141" s="38"/>
      <c r="R141" s="83"/>
      <c r="S141" s="82"/>
      <c r="AC141" s="83"/>
      <c r="AD141" s="82"/>
      <c r="AI141" s="83"/>
      <c r="AJ141" s="82"/>
      <c r="AQ141" s="83"/>
      <c r="AR141" s="82"/>
      <c r="AV141" s="83"/>
      <c r="AW141" s="95"/>
      <c r="AX141" s="35"/>
      <c r="AY141" s="96"/>
      <c r="BB141" s="38"/>
    </row>
    <row r="142" spans="1:54" ht="34.799999999999997" x14ac:dyDescent="0.5">
      <c r="A142" s="6"/>
      <c r="B142" s="6" t="s">
        <v>628</v>
      </c>
      <c r="C142" s="6"/>
      <c r="D142" s="6"/>
      <c r="E142" s="23" t="s">
        <v>609</v>
      </c>
      <c r="F142" s="45"/>
      <c r="G142" s="6"/>
      <c r="H142" s="6"/>
      <c r="I142" s="7"/>
      <c r="J142" s="3"/>
      <c r="K142" s="82"/>
      <c r="L142" s="38"/>
      <c r="R142" s="83"/>
      <c r="S142" s="82"/>
      <c r="AC142" s="83"/>
      <c r="AD142" s="82"/>
      <c r="AI142" s="83"/>
      <c r="AJ142" s="82"/>
      <c r="AQ142" s="83"/>
      <c r="AR142" s="82">
        <v>24</v>
      </c>
      <c r="AS142" s="38">
        <v>8</v>
      </c>
      <c r="AT142" s="38">
        <v>10</v>
      </c>
      <c r="AV142" s="83"/>
      <c r="AW142" s="95"/>
      <c r="AX142" s="35"/>
      <c r="AY142" s="96"/>
      <c r="BB142" s="38"/>
    </row>
    <row r="143" spans="1:54" ht="17.399999999999999" x14ac:dyDescent="0.5">
      <c r="A143" s="6"/>
      <c r="B143" s="6"/>
      <c r="C143" s="6"/>
      <c r="D143" s="6"/>
      <c r="E143" s="23"/>
      <c r="F143" s="45"/>
      <c r="G143" s="6"/>
      <c r="H143" s="6"/>
      <c r="I143" s="7"/>
      <c r="J143" s="3"/>
      <c r="K143" s="82"/>
      <c r="L143" s="38"/>
      <c r="R143" s="83"/>
      <c r="S143" s="82"/>
      <c r="AC143" s="83"/>
      <c r="AD143" s="82"/>
      <c r="AI143" s="83"/>
      <c r="AJ143" s="82"/>
      <c r="AQ143" s="83"/>
      <c r="AR143" s="82"/>
      <c r="AV143" s="83"/>
      <c r="AW143" s="95">
        <v>2</v>
      </c>
      <c r="AX143" s="35">
        <v>2</v>
      </c>
      <c r="AY143" s="96">
        <v>2</v>
      </c>
      <c r="BB143" s="38"/>
    </row>
    <row r="144" spans="1:54" ht="27" x14ac:dyDescent="0.3">
      <c r="E144" s="16" t="s">
        <v>607</v>
      </c>
      <c r="F144" s="27"/>
      <c r="G144" s="16"/>
      <c r="H144" s="16"/>
      <c r="K144" s="82"/>
      <c r="L144" s="38"/>
      <c r="R144" s="83"/>
      <c r="S144" s="82"/>
      <c r="AC144" s="83"/>
      <c r="AD144" s="82"/>
      <c r="AI144" s="83"/>
      <c r="AJ144" s="82"/>
      <c r="AQ144" s="83"/>
      <c r="AR144" s="82"/>
      <c r="AV144" s="83"/>
      <c r="AW144" s="93"/>
      <c r="AX144" s="30"/>
      <c r="AY144" s="94"/>
      <c r="BB144" s="38"/>
    </row>
    <row r="145" spans="1:54" ht="17.399999999999999" x14ac:dyDescent="0.3">
      <c r="A145" s="8" t="s">
        <v>485</v>
      </c>
      <c r="B145" s="8"/>
      <c r="C145" s="8"/>
      <c r="D145" s="8"/>
      <c r="E145" s="40" t="s">
        <v>210</v>
      </c>
      <c r="F145" s="46"/>
      <c r="G145" s="8"/>
      <c r="H145" s="8"/>
      <c r="I145" s="8" t="s">
        <v>486</v>
      </c>
      <c r="J145" s="3" t="s">
        <v>8</v>
      </c>
      <c r="K145" s="82"/>
      <c r="L145" s="38"/>
      <c r="R145" s="83"/>
      <c r="S145" s="82"/>
      <c r="AC145" s="83"/>
      <c r="AD145" s="82"/>
      <c r="AI145" s="83"/>
      <c r="AJ145" s="82"/>
      <c r="AQ145" s="83"/>
      <c r="AR145" s="82"/>
      <c r="AV145" s="83"/>
      <c r="AW145" s="95"/>
      <c r="AX145" s="35"/>
      <c r="AY145" s="96"/>
      <c r="BB145" s="38"/>
    </row>
    <row r="146" spans="1:54" ht="17.399999999999999" x14ac:dyDescent="0.3">
      <c r="A146" s="8" t="s">
        <v>487</v>
      </c>
      <c r="B146" s="8"/>
      <c r="C146" s="8"/>
      <c r="D146" s="8"/>
      <c r="E146" s="40" t="s">
        <v>351</v>
      </c>
      <c r="F146" s="46"/>
      <c r="G146" s="8"/>
      <c r="H146" s="8"/>
      <c r="I146" s="8" t="s">
        <v>488</v>
      </c>
      <c r="J146" s="3" t="s">
        <v>8</v>
      </c>
      <c r="K146" s="82"/>
      <c r="L146" s="38"/>
      <c r="R146" s="83"/>
      <c r="S146" s="82"/>
      <c r="AC146" s="83"/>
      <c r="AD146" s="82"/>
      <c r="AI146" s="83"/>
      <c r="AJ146" s="82"/>
      <c r="AQ146" s="83"/>
      <c r="AR146" s="82"/>
      <c r="AV146" s="83"/>
      <c r="AW146" s="95"/>
      <c r="AX146" s="35"/>
      <c r="AY146" s="96"/>
      <c r="BB146" s="38"/>
    </row>
    <row r="147" spans="1:54" ht="17.399999999999999" x14ac:dyDescent="0.3">
      <c r="A147" s="8" t="s">
        <v>489</v>
      </c>
      <c r="B147" s="8"/>
      <c r="C147" s="8"/>
      <c r="D147" s="8"/>
      <c r="E147" s="40" t="s">
        <v>126</v>
      </c>
      <c r="F147" s="46"/>
      <c r="G147" s="8"/>
      <c r="H147" s="8"/>
      <c r="I147" s="8" t="s">
        <v>490</v>
      </c>
      <c r="J147" s="3" t="s">
        <v>8</v>
      </c>
      <c r="K147" s="82"/>
      <c r="L147" s="38"/>
      <c r="R147" s="83"/>
      <c r="S147" s="82"/>
      <c r="AC147" s="83"/>
      <c r="AD147" s="82"/>
      <c r="AI147" s="83"/>
      <c r="AJ147" s="82"/>
      <c r="AQ147" s="83"/>
      <c r="AR147" s="82"/>
      <c r="AV147" s="83"/>
      <c r="AW147" s="95"/>
      <c r="AX147" s="35"/>
      <c r="AY147" s="96"/>
      <c r="BB147" s="38"/>
    </row>
    <row r="148" spans="1:54" ht="17.399999999999999" x14ac:dyDescent="0.3">
      <c r="A148" s="8" t="s">
        <v>491</v>
      </c>
      <c r="B148" s="8"/>
      <c r="C148" s="8"/>
      <c r="D148" s="8"/>
      <c r="E148" s="40" t="s">
        <v>126</v>
      </c>
      <c r="F148" s="46"/>
      <c r="G148" s="8"/>
      <c r="H148" s="8"/>
      <c r="I148" s="8" t="s">
        <v>492</v>
      </c>
      <c r="J148" s="3" t="s">
        <v>8</v>
      </c>
      <c r="K148" s="82"/>
      <c r="L148" s="38"/>
      <c r="R148" s="83"/>
      <c r="S148" s="82"/>
      <c r="AC148" s="83"/>
      <c r="AD148" s="82"/>
      <c r="AI148" s="83"/>
      <c r="AJ148" s="82"/>
      <c r="AQ148" s="83"/>
      <c r="AR148" s="82"/>
      <c r="AV148" s="83"/>
      <c r="AW148" s="95"/>
      <c r="AX148" s="35"/>
      <c r="AY148" s="96"/>
      <c r="BB148" s="38"/>
    </row>
    <row r="149" spans="1:54" ht="17.399999999999999" x14ac:dyDescent="0.3">
      <c r="A149" s="8" t="s">
        <v>493</v>
      </c>
      <c r="B149" s="8" t="s">
        <v>626</v>
      </c>
      <c r="C149" s="56"/>
      <c r="D149" s="8"/>
      <c r="E149" s="40" t="s">
        <v>494</v>
      </c>
      <c r="F149" s="46" t="s">
        <v>683</v>
      </c>
      <c r="G149" s="8"/>
      <c r="H149" s="8"/>
      <c r="I149" s="8" t="s">
        <v>495</v>
      </c>
      <c r="J149" s="3" t="s">
        <v>8</v>
      </c>
      <c r="K149" s="82"/>
      <c r="L149" s="38"/>
      <c r="R149" s="83"/>
      <c r="S149" s="82"/>
      <c r="AC149" s="83"/>
      <c r="AD149" s="82"/>
      <c r="AI149" s="83"/>
      <c r="AJ149" s="82"/>
      <c r="AQ149" s="83"/>
      <c r="AR149" s="82"/>
      <c r="AV149" s="83"/>
      <c r="AW149" s="95"/>
      <c r="AX149" s="35"/>
      <c r="AY149" s="96"/>
      <c r="BB149" s="38"/>
    </row>
    <row r="150" spans="1:54" ht="57.6" x14ac:dyDescent="0.3">
      <c r="A150" s="8" t="s">
        <v>496</v>
      </c>
      <c r="B150" s="8"/>
      <c r="C150" s="56"/>
      <c r="D150" s="8"/>
      <c r="E150" s="40" t="s">
        <v>497</v>
      </c>
      <c r="F150" s="46"/>
      <c r="G150" s="8"/>
      <c r="H150" s="8"/>
      <c r="I150" s="8" t="s">
        <v>498</v>
      </c>
      <c r="J150" s="3" t="s">
        <v>8</v>
      </c>
      <c r="K150" s="82"/>
      <c r="L150" s="38"/>
      <c r="R150" s="83"/>
      <c r="S150" s="82"/>
      <c r="AC150" s="83">
        <v>2.1</v>
      </c>
      <c r="AD150" s="82"/>
      <c r="AI150" s="83"/>
      <c r="AJ150" s="82"/>
      <c r="AQ150" s="83"/>
      <c r="AR150" s="82"/>
      <c r="AV150" s="83"/>
      <c r="AW150" s="95"/>
      <c r="AX150" s="35"/>
      <c r="AY150" s="96"/>
      <c r="BB150" s="38"/>
    </row>
    <row r="151" spans="1:54" ht="17.399999999999999" x14ac:dyDescent="0.3">
      <c r="A151" s="8" t="s">
        <v>499</v>
      </c>
      <c r="B151" s="8" t="s">
        <v>626</v>
      </c>
      <c r="C151" s="56"/>
      <c r="D151" s="8"/>
      <c r="E151" s="40" t="s">
        <v>500</v>
      </c>
      <c r="F151" s="46"/>
      <c r="G151" s="8"/>
      <c r="H151" s="8"/>
      <c r="I151" s="8" t="s">
        <v>401</v>
      </c>
      <c r="J151" s="3" t="s">
        <v>8</v>
      </c>
      <c r="K151" s="82"/>
      <c r="L151" s="38"/>
      <c r="R151" s="83"/>
      <c r="S151" s="82"/>
      <c r="AC151" s="83"/>
      <c r="AD151" s="82"/>
      <c r="AI151" s="83"/>
      <c r="AJ151" s="82"/>
      <c r="AQ151" s="83"/>
      <c r="AR151" s="82"/>
      <c r="AV151" s="83"/>
      <c r="AW151" s="95"/>
      <c r="AX151" s="35"/>
      <c r="AY151" s="96"/>
      <c r="BB151" s="38"/>
    </row>
    <row r="152" spans="1:54" ht="17.399999999999999" x14ac:dyDescent="0.3">
      <c r="A152" s="8" t="s">
        <v>501</v>
      </c>
      <c r="B152" s="8" t="s">
        <v>626</v>
      </c>
      <c r="C152" s="56"/>
      <c r="D152" s="8"/>
      <c r="E152" s="40" t="s">
        <v>351</v>
      </c>
      <c r="F152" s="46"/>
      <c r="G152" s="8"/>
      <c r="H152" s="8"/>
      <c r="I152" s="8" t="s">
        <v>502</v>
      </c>
      <c r="J152" s="3" t="s">
        <v>8</v>
      </c>
      <c r="K152" s="82"/>
      <c r="L152" s="38"/>
      <c r="R152" s="83"/>
      <c r="S152" s="82"/>
      <c r="AC152" s="83"/>
      <c r="AD152" s="82"/>
      <c r="AI152" s="83"/>
      <c r="AJ152" s="82"/>
      <c r="AQ152" s="83"/>
      <c r="AR152" s="82"/>
      <c r="AV152" s="83"/>
      <c r="AW152" s="95"/>
      <c r="AX152" s="35"/>
      <c r="AY152" s="96"/>
      <c r="BB152" s="38"/>
    </row>
    <row r="153" spans="1:54" ht="57.6" x14ac:dyDescent="0.3">
      <c r="A153" s="8" t="s">
        <v>503</v>
      </c>
      <c r="B153" s="8" t="s">
        <v>626</v>
      </c>
      <c r="C153" s="56"/>
      <c r="D153" s="8"/>
      <c r="E153" s="40" t="s">
        <v>504</v>
      </c>
      <c r="F153" s="46"/>
      <c r="G153" s="8"/>
      <c r="H153" s="8"/>
      <c r="I153" s="8" t="s">
        <v>505</v>
      </c>
      <c r="J153" s="3" t="s">
        <v>8</v>
      </c>
      <c r="K153" s="82"/>
      <c r="L153" s="38"/>
      <c r="R153" s="83"/>
      <c r="S153" s="82"/>
      <c r="AC153" s="83">
        <v>2.1</v>
      </c>
      <c r="AD153" s="82"/>
      <c r="AI153" s="83"/>
      <c r="AJ153" s="82"/>
      <c r="AQ153" s="83"/>
      <c r="AR153" s="82"/>
      <c r="AV153" s="83"/>
      <c r="AW153" s="95"/>
      <c r="AX153" s="35"/>
      <c r="AY153" s="96"/>
      <c r="BB153" s="38"/>
    </row>
    <row r="154" spans="1:54" ht="17.399999999999999" x14ac:dyDescent="0.3">
      <c r="A154" s="8" t="s">
        <v>506</v>
      </c>
      <c r="B154" s="8" t="s">
        <v>626</v>
      </c>
      <c r="C154" s="56"/>
      <c r="D154" s="8"/>
      <c r="E154" s="40" t="s">
        <v>507</v>
      </c>
      <c r="F154" s="46"/>
      <c r="G154" s="8"/>
      <c r="H154" s="8"/>
      <c r="I154" s="8" t="s">
        <v>508</v>
      </c>
      <c r="J154" s="3" t="s">
        <v>8</v>
      </c>
      <c r="K154" s="82"/>
      <c r="L154" s="38"/>
      <c r="R154" s="83"/>
      <c r="S154" s="82"/>
      <c r="AC154" s="83"/>
      <c r="AD154" s="82"/>
      <c r="AI154" s="83"/>
      <c r="AJ154" s="82"/>
      <c r="AQ154" s="83"/>
      <c r="AR154" s="82"/>
      <c r="AV154" s="83"/>
      <c r="AW154" s="95"/>
      <c r="AX154" s="35"/>
      <c r="AY154" s="96"/>
      <c r="BB154" s="38"/>
    </row>
    <row r="155" spans="1:54" ht="28.8" x14ac:dyDescent="0.3">
      <c r="A155" s="8" t="s">
        <v>509</v>
      </c>
      <c r="B155" s="8" t="s">
        <v>626</v>
      </c>
      <c r="C155" s="8"/>
      <c r="D155" s="8"/>
      <c r="E155" s="40" t="s">
        <v>510</v>
      </c>
      <c r="F155" s="46"/>
      <c r="G155" s="8"/>
      <c r="H155" s="8"/>
      <c r="I155" s="8" t="s">
        <v>511</v>
      </c>
      <c r="J155" s="3" t="s">
        <v>8</v>
      </c>
      <c r="K155" s="82"/>
      <c r="L155" s="38"/>
      <c r="R155" s="83"/>
      <c r="S155" s="82"/>
      <c r="AC155" s="83"/>
      <c r="AD155" s="82">
        <v>1</v>
      </c>
      <c r="AE155" s="38">
        <v>1</v>
      </c>
      <c r="AF155" s="38">
        <v>1</v>
      </c>
      <c r="AI155" s="83"/>
      <c r="AJ155" s="82">
        <v>1</v>
      </c>
      <c r="AK155" s="38">
        <v>1</v>
      </c>
      <c r="AL155" s="38">
        <v>1</v>
      </c>
      <c r="AN155" s="38">
        <v>1</v>
      </c>
      <c r="AO155" s="38">
        <v>1</v>
      </c>
      <c r="AP155" s="38">
        <v>1</v>
      </c>
      <c r="AQ155" s="83"/>
      <c r="AR155" s="82"/>
      <c r="AV155" s="83"/>
      <c r="AW155" s="95"/>
      <c r="AX155" s="35"/>
      <c r="AY155" s="96"/>
      <c r="BB155" s="38"/>
    </row>
    <row r="156" spans="1:54" ht="17.399999999999999" x14ac:dyDescent="0.3">
      <c r="A156" s="8" t="s">
        <v>512</v>
      </c>
      <c r="B156" s="8" t="s">
        <v>626</v>
      </c>
      <c r="C156" s="8"/>
      <c r="D156" s="8"/>
      <c r="E156" s="40" t="s">
        <v>513</v>
      </c>
      <c r="F156" s="46"/>
      <c r="G156" s="8"/>
      <c r="H156" s="8"/>
      <c r="I156" s="8" t="s">
        <v>514</v>
      </c>
      <c r="J156" s="3" t="s">
        <v>8</v>
      </c>
      <c r="K156" s="82"/>
      <c r="L156" s="38"/>
      <c r="R156" s="83"/>
      <c r="S156" s="82"/>
      <c r="AC156" s="83"/>
      <c r="AD156" s="82"/>
      <c r="AI156" s="83"/>
      <c r="AJ156" s="82"/>
      <c r="AQ156" s="83"/>
      <c r="AR156" s="82"/>
      <c r="AV156" s="83"/>
      <c r="AW156" s="95"/>
      <c r="AX156" s="35"/>
      <c r="AY156" s="96"/>
      <c r="BB156" s="38"/>
    </row>
    <row r="157" spans="1:54" ht="17.399999999999999" x14ac:dyDescent="0.3">
      <c r="A157" s="8" t="s">
        <v>515</v>
      </c>
      <c r="B157" s="8" t="s">
        <v>626</v>
      </c>
      <c r="C157" s="8"/>
      <c r="D157" s="8"/>
      <c r="E157" s="40" t="s">
        <v>516</v>
      </c>
      <c r="F157" s="46"/>
      <c r="G157" s="8"/>
      <c r="H157" s="8"/>
      <c r="I157" s="8" t="s">
        <v>517</v>
      </c>
      <c r="J157" s="3" t="s">
        <v>8</v>
      </c>
      <c r="K157" s="82"/>
      <c r="L157" s="38"/>
      <c r="R157" s="83"/>
      <c r="S157" s="82"/>
      <c r="AC157" s="83"/>
      <c r="AD157" s="82">
        <v>1</v>
      </c>
      <c r="AE157" s="38">
        <v>1</v>
      </c>
      <c r="AH157" s="38">
        <v>1</v>
      </c>
      <c r="AI157" s="83"/>
      <c r="AJ157" s="82">
        <v>1</v>
      </c>
      <c r="AK157" s="38">
        <v>1</v>
      </c>
      <c r="AQ157" s="83"/>
      <c r="AR157" s="82"/>
      <c r="AV157" s="83"/>
      <c r="AW157" s="95"/>
      <c r="AX157" s="35"/>
      <c r="AY157" s="96"/>
      <c r="BB157" s="38"/>
    </row>
    <row r="158" spans="1:54" ht="43.2" x14ac:dyDescent="0.3">
      <c r="A158" s="8" t="s">
        <v>518</v>
      </c>
      <c r="B158" s="8" t="s">
        <v>626</v>
      </c>
      <c r="C158" s="8"/>
      <c r="D158" s="8"/>
      <c r="E158" s="40" t="s">
        <v>519</v>
      </c>
      <c r="F158" s="46"/>
      <c r="G158" s="8"/>
      <c r="H158" s="8"/>
      <c r="I158" s="8" t="s">
        <v>520</v>
      </c>
      <c r="J158" s="3" t="s">
        <v>8</v>
      </c>
      <c r="K158" s="82"/>
      <c r="L158" s="38"/>
      <c r="R158" s="83"/>
      <c r="S158" s="82"/>
      <c r="AC158" s="83"/>
      <c r="AD158" s="82"/>
      <c r="AI158" s="83"/>
      <c r="AJ158" s="82"/>
      <c r="AQ158" s="83"/>
      <c r="AR158" s="82"/>
      <c r="AV158" s="83"/>
      <c r="AW158" s="95"/>
      <c r="AX158" s="35"/>
      <c r="AY158" s="96"/>
      <c r="BB158" s="38"/>
    </row>
    <row r="159" spans="1:54" ht="17.399999999999999" x14ac:dyDescent="0.3">
      <c r="A159" s="8" t="s">
        <v>521</v>
      </c>
      <c r="B159" s="8" t="s">
        <v>626</v>
      </c>
      <c r="C159" s="8"/>
      <c r="D159" s="8"/>
      <c r="E159" s="40" t="s">
        <v>351</v>
      </c>
      <c r="F159" s="46"/>
      <c r="G159" s="8"/>
      <c r="H159" s="8"/>
      <c r="I159" s="8" t="s">
        <v>522</v>
      </c>
      <c r="J159" s="3" t="s">
        <v>8</v>
      </c>
      <c r="K159" s="82"/>
      <c r="L159" s="38"/>
      <c r="R159" s="83"/>
      <c r="S159" s="82"/>
      <c r="AC159" s="83"/>
      <c r="AD159" s="82"/>
      <c r="AI159" s="83"/>
      <c r="AJ159" s="82"/>
      <c r="AQ159" s="83"/>
      <c r="AR159" s="82"/>
      <c r="AV159" s="83"/>
      <c r="AW159" s="95"/>
      <c r="AX159" s="35"/>
      <c r="AY159" s="96"/>
      <c r="BB159" s="38"/>
    </row>
    <row r="160" spans="1:54" ht="17.399999999999999" x14ac:dyDescent="0.3">
      <c r="A160" s="8" t="s">
        <v>523</v>
      </c>
      <c r="B160" s="8" t="s">
        <v>626</v>
      </c>
      <c r="C160" s="8"/>
      <c r="D160" s="8"/>
      <c r="E160" s="40" t="s">
        <v>413</v>
      </c>
      <c r="F160" s="46"/>
      <c r="G160" s="8"/>
      <c r="H160" s="8"/>
      <c r="I160" s="8" t="s">
        <v>524</v>
      </c>
      <c r="J160" s="3" t="s">
        <v>8</v>
      </c>
      <c r="K160" s="82"/>
      <c r="L160" s="38"/>
      <c r="R160" s="83"/>
      <c r="S160" s="82"/>
      <c r="AC160" s="83"/>
      <c r="AD160" s="82"/>
      <c r="AI160" s="83"/>
      <c r="AJ160" s="82"/>
      <c r="AQ160" s="83"/>
      <c r="AR160" s="82"/>
      <c r="AV160" s="83"/>
      <c r="AW160" s="95"/>
      <c r="AX160" s="35"/>
      <c r="AY160" s="96"/>
      <c r="BB160" s="38"/>
    </row>
    <row r="161" spans="1:54" ht="17.399999999999999" x14ac:dyDescent="0.3">
      <c r="A161" s="8" t="s">
        <v>523</v>
      </c>
      <c r="B161" s="8" t="s">
        <v>626</v>
      </c>
      <c r="C161" s="8"/>
      <c r="D161" s="8"/>
      <c r="E161" s="40" t="s">
        <v>525</v>
      </c>
      <c r="F161" s="46"/>
      <c r="G161" s="8"/>
      <c r="H161" s="8"/>
      <c r="I161" s="8" t="s">
        <v>526</v>
      </c>
      <c r="J161" s="3" t="s">
        <v>8</v>
      </c>
      <c r="K161" s="82"/>
      <c r="L161" s="38"/>
      <c r="R161" s="83"/>
      <c r="S161" s="82"/>
      <c r="AC161" s="83"/>
      <c r="AD161" s="82">
        <v>1</v>
      </c>
      <c r="AI161" s="83"/>
      <c r="AJ161" s="82"/>
      <c r="AL161" s="38">
        <v>1</v>
      </c>
      <c r="AM161" s="38">
        <v>1</v>
      </c>
      <c r="AN161" s="38">
        <v>1</v>
      </c>
      <c r="AO161" s="38">
        <v>1</v>
      </c>
      <c r="AQ161" s="83"/>
      <c r="AR161" s="82"/>
      <c r="AV161" s="83"/>
      <c r="AW161" s="95"/>
      <c r="AX161" s="35"/>
      <c r="AY161" s="96"/>
      <c r="BB161" s="38"/>
    </row>
    <row r="162" spans="1:54" ht="17.399999999999999" x14ac:dyDescent="0.3">
      <c r="A162" s="8" t="s">
        <v>527</v>
      </c>
      <c r="B162" s="8" t="s">
        <v>626</v>
      </c>
      <c r="C162" s="8"/>
      <c r="D162" s="8"/>
      <c r="E162" s="40" t="s">
        <v>528</v>
      </c>
      <c r="F162" s="46"/>
      <c r="G162" s="8"/>
      <c r="H162" s="8"/>
      <c r="I162" s="8" t="s">
        <v>529</v>
      </c>
      <c r="J162" s="3" t="s">
        <v>8</v>
      </c>
      <c r="K162" s="82"/>
      <c r="L162" s="38"/>
      <c r="R162" s="83"/>
      <c r="S162" s="82"/>
      <c r="AC162" s="83"/>
      <c r="AD162" s="82"/>
      <c r="AE162" s="38">
        <v>1</v>
      </c>
      <c r="AI162" s="83"/>
      <c r="AJ162" s="82">
        <v>1</v>
      </c>
      <c r="AK162" s="38">
        <v>1</v>
      </c>
      <c r="AN162" s="38">
        <v>1</v>
      </c>
      <c r="AO162" s="38">
        <v>1</v>
      </c>
      <c r="AQ162" s="83"/>
      <c r="AR162" s="82"/>
      <c r="AV162" s="83"/>
      <c r="AW162" s="95"/>
      <c r="AX162" s="35"/>
      <c r="AY162" s="96"/>
      <c r="BB162" s="38"/>
    </row>
    <row r="163" spans="1:54" ht="17.399999999999999" x14ac:dyDescent="0.3">
      <c r="A163" s="8" t="s">
        <v>530</v>
      </c>
      <c r="B163" s="8" t="s">
        <v>626</v>
      </c>
      <c r="C163" s="8"/>
      <c r="D163" s="8"/>
      <c r="E163" s="40" t="s">
        <v>531</v>
      </c>
      <c r="F163" s="46"/>
      <c r="G163" s="8"/>
      <c r="H163" s="8"/>
      <c r="I163" s="8" t="s">
        <v>532</v>
      </c>
      <c r="J163" s="3" t="s">
        <v>8</v>
      </c>
      <c r="K163" s="82"/>
      <c r="L163" s="38"/>
      <c r="R163" s="83"/>
      <c r="S163" s="82"/>
      <c r="Z163" s="38">
        <v>1</v>
      </c>
      <c r="AC163" s="83"/>
      <c r="AD163" s="82"/>
      <c r="AG163" s="38">
        <v>1</v>
      </c>
      <c r="AI163" s="83"/>
      <c r="AJ163" s="82"/>
      <c r="AQ163" s="83"/>
      <c r="AR163" s="82"/>
      <c r="AV163" s="83"/>
      <c r="AW163" s="95"/>
      <c r="AX163" s="35"/>
      <c r="AY163" s="96"/>
      <c r="BB163" s="38"/>
    </row>
    <row r="164" spans="1:54" ht="72" x14ac:dyDescent="0.3">
      <c r="A164" s="8" t="s">
        <v>585</v>
      </c>
      <c r="B164" s="8" t="s">
        <v>628</v>
      </c>
      <c r="C164" s="8"/>
      <c r="D164" s="8"/>
      <c r="E164" s="40" t="s">
        <v>586</v>
      </c>
      <c r="F164" s="46" t="s">
        <v>707</v>
      </c>
      <c r="G164" s="30"/>
      <c r="H164" s="30"/>
      <c r="I164" s="17" t="s">
        <v>587</v>
      </c>
      <c r="J164" s="3" t="s">
        <v>584</v>
      </c>
      <c r="K164" s="82"/>
      <c r="L164" s="38"/>
      <c r="R164" s="83"/>
      <c r="S164" s="82"/>
      <c r="AC164" s="83"/>
      <c r="AD164" s="82"/>
      <c r="AI164" s="83"/>
      <c r="AJ164" s="82"/>
      <c r="AQ164" s="83"/>
      <c r="AR164" s="82"/>
      <c r="AV164" s="83"/>
      <c r="AW164" s="95"/>
      <c r="AX164" s="35"/>
      <c r="AY164" s="96"/>
      <c r="BB164" s="38"/>
    </row>
    <row r="165" spans="1:54" ht="17.399999999999999" x14ac:dyDescent="0.3">
      <c r="A165" s="8"/>
      <c r="B165" s="8"/>
      <c r="C165" s="8"/>
      <c r="D165" s="8"/>
      <c r="E165" s="40"/>
      <c r="F165" s="46"/>
      <c r="G165" s="30"/>
      <c r="H165" s="30"/>
      <c r="I165" s="17"/>
      <c r="J165" s="3"/>
      <c r="K165" s="82"/>
      <c r="L165" s="38"/>
      <c r="R165" s="83"/>
      <c r="S165" s="82"/>
      <c r="AC165" s="83"/>
      <c r="AD165" s="82"/>
      <c r="AI165" s="83"/>
      <c r="AJ165" s="82"/>
      <c r="AQ165" s="83"/>
      <c r="AR165" s="82"/>
      <c r="AV165" s="83"/>
      <c r="AW165" s="95">
        <v>2</v>
      </c>
      <c r="AX165" s="35">
        <v>2</v>
      </c>
      <c r="AY165" s="96">
        <v>2</v>
      </c>
      <c r="BB165" s="38"/>
    </row>
    <row r="166" spans="1:54" ht="27" x14ac:dyDescent="0.3">
      <c r="E166" s="16" t="s">
        <v>608</v>
      </c>
      <c r="F166" s="27"/>
      <c r="K166" s="82"/>
      <c r="L166" s="38"/>
      <c r="R166" s="83"/>
      <c r="S166" s="82"/>
      <c r="AC166" s="83"/>
      <c r="AD166" s="82"/>
      <c r="AI166" s="83"/>
      <c r="AJ166" s="82"/>
      <c r="AQ166" s="83"/>
      <c r="AR166" s="82"/>
      <c r="AV166" s="83"/>
      <c r="AW166" s="93"/>
      <c r="AX166" s="30"/>
      <c r="AY166" s="94"/>
      <c r="BB166" s="38"/>
    </row>
    <row r="167" spans="1:54" ht="17.399999999999999" x14ac:dyDescent="0.5">
      <c r="A167" s="6" t="s">
        <v>646</v>
      </c>
      <c r="B167" s="6" t="s">
        <v>628</v>
      </c>
      <c r="C167" s="6"/>
      <c r="D167" s="6"/>
      <c r="E167" s="23" t="s">
        <v>610</v>
      </c>
      <c r="F167" s="45"/>
      <c r="I167" s="6"/>
      <c r="J167" s="9"/>
      <c r="K167" s="82"/>
      <c r="L167" s="38"/>
      <c r="R167" s="83"/>
      <c r="S167" s="82"/>
      <c r="AC167" s="83"/>
      <c r="AD167" s="82"/>
      <c r="AI167" s="83"/>
      <c r="AJ167" s="82"/>
      <c r="AQ167" s="83"/>
      <c r="AR167" s="82">
        <v>24</v>
      </c>
      <c r="AS167" s="38">
        <v>8</v>
      </c>
      <c r="AT167" s="38">
        <v>10</v>
      </c>
      <c r="AV167" s="83"/>
      <c r="AW167" s="99"/>
      <c r="AX167" s="53"/>
      <c r="AY167" s="100"/>
      <c r="BB167" s="38"/>
    </row>
    <row r="168" spans="1:54" ht="18" thickBot="1" x14ac:dyDescent="0.55000000000000004">
      <c r="A168" s="6"/>
      <c r="B168" s="6"/>
      <c r="C168" s="6"/>
      <c r="D168" s="6"/>
      <c r="E168" s="23"/>
      <c r="F168" s="45"/>
      <c r="I168" s="6"/>
      <c r="J168" s="9"/>
      <c r="K168" s="84">
        <f t="shared" ref="K168:AY168" si="0">SUM(K6:K167)</f>
        <v>60</v>
      </c>
      <c r="L168" s="85">
        <f t="shared" si="0"/>
        <v>398</v>
      </c>
      <c r="M168" s="85">
        <f t="shared" si="0"/>
        <v>130</v>
      </c>
      <c r="N168" s="85">
        <f t="shared" si="0"/>
        <v>0</v>
      </c>
      <c r="O168" s="85">
        <f t="shared" si="0"/>
        <v>25</v>
      </c>
      <c r="P168" s="85">
        <f t="shared" si="0"/>
        <v>4</v>
      </c>
      <c r="Q168" s="85">
        <f t="shared" si="0"/>
        <v>12</v>
      </c>
      <c r="R168" s="86">
        <f t="shared" si="0"/>
        <v>3</v>
      </c>
      <c r="S168" s="84">
        <f t="shared" si="0"/>
        <v>0</v>
      </c>
      <c r="T168" s="85">
        <f t="shared" si="0"/>
        <v>6</v>
      </c>
      <c r="U168" s="85">
        <f t="shared" si="0"/>
        <v>30</v>
      </c>
      <c r="V168" s="85">
        <f t="shared" si="0"/>
        <v>12</v>
      </c>
      <c r="W168" s="85">
        <f t="shared" si="0"/>
        <v>0</v>
      </c>
      <c r="X168" s="85">
        <f t="shared" si="0"/>
        <v>6</v>
      </c>
      <c r="Y168" s="85">
        <f t="shared" si="0"/>
        <v>0</v>
      </c>
      <c r="Z168" s="85">
        <f t="shared" si="0"/>
        <v>5</v>
      </c>
      <c r="AA168" s="85">
        <f t="shared" si="0"/>
        <v>24</v>
      </c>
      <c r="AB168" s="85">
        <f t="shared" ref="AB168" si="1">SUM(AB6:AB167)</f>
        <v>83</v>
      </c>
      <c r="AC168" s="86">
        <f t="shared" ref="AC168" si="2">SUM(AC6:AC167)</f>
        <v>6.1999999999999993</v>
      </c>
      <c r="AD168" s="84">
        <f t="shared" ref="AD168" si="3">SUM(AD6:AD167)</f>
        <v>34</v>
      </c>
      <c r="AE168" s="85">
        <f t="shared" ref="AE168" si="4">SUM(AE6:AE167)</f>
        <v>36</v>
      </c>
      <c r="AF168" s="85">
        <f t="shared" ref="AF168" si="5">SUM(AF6:AF167)</f>
        <v>12</v>
      </c>
      <c r="AG168" s="85">
        <f t="shared" ref="AG168" si="6">SUM(AG6:AG167)</f>
        <v>5</v>
      </c>
      <c r="AH168" s="85">
        <f t="shared" ref="AH168" si="7">SUM(AH6:AH167)</f>
        <v>1</v>
      </c>
      <c r="AI168" s="86">
        <f t="shared" ref="AI168" si="8">SUM(AI6:AI167)</f>
        <v>9</v>
      </c>
      <c r="AJ168" s="84">
        <f t="shared" ref="AJ168" si="9">SUM(AJ6:AJ167)</f>
        <v>36</v>
      </c>
      <c r="AK168" s="85">
        <f t="shared" ref="AK168" si="10">SUM(AK6:AK167)</f>
        <v>36</v>
      </c>
      <c r="AL168" s="85">
        <f t="shared" ref="AL168" si="11">SUM(AL6:AL167)</f>
        <v>26</v>
      </c>
      <c r="AM168" s="85">
        <f t="shared" ref="AM168" si="12">SUM(AM6:AM167)</f>
        <v>7</v>
      </c>
      <c r="AN168" s="85">
        <f t="shared" ref="AN168" si="13">SUM(AN6:AN167)</f>
        <v>46</v>
      </c>
      <c r="AO168" s="85">
        <f t="shared" ref="AO168" si="14">SUM(AO6:AO167)</f>
        <v>41</v>
      </c>
      <c r="AP168" s="85">
        <f t="shared" ref="AP168" si="15">SUM(AP6:AP167)</f>
        <v>6</v>
      </c>
      <c r="AQ168" s="86">
        <f>SUM(AQ6:AQ167)</f>
        <v>65</v>
      </c>
      <c r="AR168" s="84">
        <f t="shared" si="0"/>
        <v>96</v>
      </c>
      <c r="AS168" s="85">
        <f t="shared" si="0"/>
        <v>28</v>
      </c>
      <c r="AT168" s="85">
        <f t="shared" si="0"/>
        <v>50</v>
      </c>
      <c r="AU168" s="85">
        <f t="shared" si="0"/>
        <v>30</v>
      </c>
      <c r="AV168" s="86">
        <f t="shared" si="0"/>
        <v>2</v>
      </c>
      <c r="AW168" s="84">
        <f t="shared" si="0"/>
        <v>32</v>
      </c>
      <c r="AX168" s="85">
        <f t="shared" si="0"/>
        <v>32</v>
      </c>
      <c r="AY168" s="86">
        <f t="shared" si="0"/>
        <v>29</v>
      </c>
      <c r="AZ168" s="38"/>
      <c r="BA168" s="38"/>
      <c r="BB168" s="38"/>
    </row>
    <row r="169" spans="1:54" ht="17.399999999999999" x14ac:dyDescent="0.5">
      <c r="A169" s="6"/>
      <c r="B169" s="6"/>
      <c r="C169" s="6"/>
      <c r="D169" s="6"/>
      <c r="E169" s="23"/>
      <c r="F169" s="45"/>
      <c r="I169" s="6"/>
      <c r="J169" s="9"/>
      <c r="K169" s="53"/>
      <c r="L169" s="53"/>
      <c r="AQ169" s="53"/>
    </row>
    <row r="170" spans="1:54" ht="17.399999999999999" x14ac:dyDescent="0.5">
      <c r="A170" s="6"/>
      <c r="B170" s="6"/>
      <c r="C170" s="6"/>
      <c r="D170" s="6"/>
      <c r="E170" s="23"/>
      <c r="F170" s="45"/>
      <c r="I170" s="6"/>
      <c r="J170" s="9"/>
      <c r="K170" s="53"/>
      <c r="L170" s="53"/>
      <c r="AQ170" s="53"/>
    </row>
    <row r="171" spans="1:54" ht="17.399999999999999" x14ac:dyDescent="0.5">
      <c r="A171" s="6"/>
      <c r="B171" s="6"/>
      <c r="C171" s="6"/>
      <c r="D171" s="6"/>
      <c r="E171" s="23"/>
      <c r="F171" s="45"/>
      <c r="I171" s="6"/>
      <c r="J171" s="10"/>
      <c r="K171" s="54"/>
      <c r="L171" s="54"/>
      <c r="AQ171" s="54"/>
    </row>
    <row r="172" spans="1:54" ht="17.399999999999999" x14ac:dyDescent="0.5">
      <c r="A172" s="6"/>
      <c r="B172" s="6"/>
      <c r="C172" s="6"/>
      <c r="D172" s="6"/>
      <c r="E172" s="23"/>
      <c r="F172" s="45"/>
      <c r="I172" s="6"/>
      <c r="J172" s="9"/>
      <c r="K172" s="53"/>
      <c r="L172" s="53"/>
      <c r="AQ172" s="53"/>
    </row>
  </sheetData>
  <mergeCells count="10">
    <mergeCell ref="AR1:AV1"/>
    <mergeCell ref="AR2:AT2"/>
    <mergeCell ref="AU2:AV2"/>
    <mergeCell ref="AW2:AY2"/>
    <mergeCell ref="A1:J1"/>
    <mergeCell ref="S2:AC2"/>
    <mergeCell ref="AJ2:AP2"/>
    <mergeCell ref="AD2:AI2"/>
    <mergeCell ref="K1:AQ1"/>
    <mergeCell ref="K2:R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SO 01</vt:lpstr>
      <vt:lpstr>SO 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xxxx</cp:lastModifiedBy>
  <dcterms:created xsi:type="dcterms:W3CDTF">2023-01-27T10:06:20Z</dcterms:created>
  <dcterms:modified xsi:type="dcterms:W3CDTF">2023-02-13T14:59:53Z</dcterms:modified>
</cp:coreProperties>
</file>